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23250" windowHeight="11340"/>
  </bookViews>
  <sheets>
    <sheet name="All Funds" sheetId="1" r:id="rId1"/>
    <sheet name="Detail Projects" sheetId="7" r:id="rId2"/>
  </sheets>
  <calcPr calcId="145621"/>
</workbook>
</file>

<file path=xl/calcChain.xml><?xml version="1.0" encoding="utf-8"?>
<calcChain xmlns="http://schemas.openxmlformats.org/spreadsheetml/2006/main">
  <c r="B9" i="7" l="1"/>
  <c r="B19" i="7"/>
  <c r="B14" i="7"/>
  <c r="E9" i="7"/>
  <c r="C44" i="7"/>
  <c r="B44" i="7"/>
  <c r="C35" i="7"/>
  <c r="B35" i="7"/>
  <c r="E359" i="1" l="1"/>
  <c r="C359" i="1"/>
  <c r="B359" i="1"/>
  <c r="B283" i="1"/>
  <c r="E5" i="7" l="1"/>
  <c r="E14" i="7"/>
  <c r="E19" i="7" l="1"/>
  <c r="E385" i="1" l="1"/>
  <c r="C385" i="1"/>
  <c r="D385" i="1"/>
  <c r="E310" i="1"/>
  <c r="D283" i="1"/>
  <c r="C283" i="1"/>
  <c r="C310" i="1"/>
  <c r="B310" i="1"/>
  <c r="C27" i="1"/>
  <c r="B134" i="1"/>
  <c r="E60" i="1"/>
  <c r="D60" i="1"/>
  <c r="C60" i="1"/>
  <c r="B60" i="1"/>
  <c r="B65" i="1"/>
  <c r="C65" i="1"/>
  <c r="D65" i="1"/>
  <c r="E65" i="1"/>
  <c r="B11" i="1"/>
  <c r="C11" i="1"/>
  <c r="D11" i="1"/>
  <c r="E11" i="1"/>
  <c r="E348" i="1" l="1"/>
  <c r="E321" i="1"/>
  <c r="E283" i="1"/>
  <c r="C70" i="1"/>
  <c r="C49" i="1"/>
  <c r="C42" i="1"/>
  <c r="C20" i="1"/>
  <c r="C62" i="1" l="1"/>
  <c r="D359" i="1"/>
  <c r="D348" i="1" l="1"/>
  <c r="D310" i="1"/>
  <c r="E397" i="1"/>
  <c r="D397" i="1"/>
  <c r="C397" i="1"/>
  <c r="E209" i="1" l="1"/>
  <c r="D209" i="1"/>
  <c r="C209" i="1"/>
  <c r="B209" i="1"/>
  <c r="B186" i="1"/>
  <c r="D42" i="1"/>
  <c r="B42" i="1"/>
  <c r="D372" i="1" l="1"/>
  <c r="C372" i="1"/>
  <c r="B372" i="1"/>
  <c r="E372" i="1"/>
  <c r="D106" i="1" l="1"/>
  <c r="D108" i="1"/>
  <c r="E264" i="1"/>
  <c r="D264" i="1"/>
  <c r="C264" i="1"/>
  <c r="B264" i="1"/>
  <c r="E257" i="1"/>
  <c r="D257" i="1"/>
  <c r="C257" i="1"/>
  <c r="B257" i="1"/>
  <c r="E240" i="1"/>
  <c r="D240" i="1"/>
  <c r="C240" i="1"/>
  <c r="B240" i="1"/>
  <c r="E234" i="1"/>
  <c r="E211" i="1"/>
  <c r="E182" i="1"/>
  <c r="E176" i="1"/>
  <c r="E165" i="1"/>
  <c r="E148" i="1"/>
  <c r="E136" i="1"/>
  <c r="E416" i="1" s="1"/>
  <c r="E108" i="1"/>
  <c r="E102" i="1"/>
  <c r="D234" i="1"/>
  <c r="D211" i="1"/>
  <c r="D182" i="1"/>
  <c r="D176" i="1"/>
  <c r="D165" i="1"/>
  <c r="D148" i="1"/>
  <c r="D136" i="1"/>
  <c r="D416" i="1" s="1"/>
  <c r="D102" i="1"/>
  <c r="C234" i="1"/>
  <c r="C211" i="1"/>
  <c r="C182" i="1"/>
  <c r="C176" i="1"/>
  <c r="C165" i="1"/>
  <c r="C148" i="1"/>
  <c r="C136" i="1"/>
  <c r="C416" i="1" s="1"/>
  <c r="C108" i="1"/>
  <c r="C102" i="1"/>
  <c r="B234" i="1"/>
  <c r="B211" i="1"/>
  <c r="B182" i="1"/>
  <c r="B176" i="1"/>
  <c r="B165" i="1"/>
  <c r="B148" i="1"/>
  <c r="B136" i="1"/>
  <c r="B416" i="1" s="1"/>
  <c r="B108" i="1"/>
  <c r="B102" i="1"/>
  <c r="B361" i="1" l="1"/>
  <c r="B284" i="1"/>
  <c r="C361" i="1"/>
  <c r="C284" i="1"/>
  <c r="D361" i="1"/>
  <c r="D284" i="1"/>
  <c r="E361" i="1"/>
  <c r="E284" i="1"/>
  <c r="B272" i="1"/>
  <c r="B313" i="1"/>
  <c r="B323" i="1"/>
  <c r="B351" i="1"/>
  <c r="E272" i="1"/>
  <c r="E313" i="1"/>
  <c r="E323" i="1"/>
  <c r="E351" i="1"/>
  <c r="D272" i="1"/>
  <c r="D313" i="1"/>
  <c r="D323" i="1"/>
  <c r="D351" i="1"/>
  <c r="C272" i="1"/>
  <c r="C313" i="1"/>
  <c r="C323" i="1"/>
  <c r="C351" i="1"/>
  <c r="B418" i="1" l="1"/>
  <c r="E418" i="1"/>
  <c r="D418" i="1"/>
  <c r="C418" i="1"/>
  <c r="E413" i="1"/>
  <c r="D413" i="1"/>
  <c r="C413" i="1"/>
  <c r="E406" i="1"/>
  <c r="D406" i="1"/>
  <c r="C406" i="1"/>
  <c r="C348" i="1"/>
  <c r="B348" i="1"/>
  <c r="D321" i="1"/>
  <c r="C321" i="1"/>
  <c r="B321" i="1"/>
  <c r="E255" i="1"/>
  <c r="D255" i="1"/>
  <c r="C255" i="1"/>
  <c r="B255" i="1"/>
  <c r="E238" i="1"/>
  <c r="D238" i="1"/>
  <c r="C238" i="1"/>
  <c r="B238" i="1"/>
  <c r="E232" i="1"/>
  <c r="D232" i="1"/>
  <c r="C232" i="1"/>
  <c r="B232" i="1"/>
  <c r="E186" i="1"/>
  <c r="D186" i="1"/>
  <c r="C186" i="1"/>
  <c r="E180" i="1"/>
  <c r="D180" i="1"/>
  <c r="C180" i="1"/>
  <c r="B180" i="1"/>
  <c r="E174" i="1"/>
  <c r="D174" i="1"/>
  <c r="C174" i="1"/>
  <c r="B174" i="1"/>
  <c r="E163" i="1"/>
  <c r="D163" i="1"/>
  <c r="C163" i="1"/>
  <c r="B163" i="1"/>
  <c r="E146" i="1"/>
  <c r="D146" i="1"/>
  <c r="C146" i="1"/>
  <c r="B146" i="1"/>
  <c r="E134" i="1"/>
  <c r="D134" i="1"/>
  <c r="C134" i="1"/>
  <c r="E106" i="1"/>
  <c r="C106" i="1"/>
  <c r="B106" i="1"/>
  <c r="E100" i="1"/>
  <c r="D100" i="1"/>
  <c r="C100" i="1"/>
  <c r="B100" i="1"/>
  <c r="E70" i="1"/>
  <c r="D70" i="1"/>
  <c r="B70" i="1"/>
  <c r="E49" i="1"/>
  <c r="D49" i="1"/>
  <c r="B49" i="1"/>
  <c r="E42" i="1"/>
  <c r="E27" i="1"/>
  <c r="D27" i="1"/>
  <c r="B27" i="1"/>
  <c r="E20" i="1"/>
  <c r="D20" i="1"/>
  <c r="B20" i="1"/>
  <c r="B62" i="1" l="1"/>
  <c r="D62" i="1"/>
  <c r="D268" i="1" s="1"/>
  <c r="E62" i="1"/>
  <c r="E268" i="1" s="1"/>
  <c r="E266" i="1"/>
  <c r="E269" i="1" s="1"/>
  <c r="B266" i="1"/>
  <c r="B269" i="1" s="1"/>
  <c r="C266" i="1"/>
  <c r="C269" i="1" s="1"/>
  <c r="D266" i="1"/>
  <c r="D269" i="1" s="1"/>
  <c r="C268" i="1"/>
  <c r="B268" i="1" l="1"/>
</calcChain>
</file>

<file path=xl/sharedStrings.xml><?xml version="1.0" encoding="utf-8"?>
<sst xmlns="http://schemas.openxmlformats.org/spreadsheetml/2006/main" count="516" uniqueCount="344">
  <si>
    <t>Department</t>
  </si>
  <si>
    <t xml:space="preserve">                 Taxes</t>
  </si>
  <si>
    <t xml:space="preserve"> </t>
  </si>
  <si>
    <t>Property Taxes</t>
  </si>
  <si>
    <t>Fees in Lieu</t>
  </si>
  <si>
    <t>Delinquent Taxes</t>
  </si>
  <si>
    <t>General Sales Tax</t>
  </si>
  <si>
    <t>Franchise Tax (Cable TV)</t>
  </si>
  <si>
    <t xml:space="preserve">  Licenses &amp; Permits</t>
  </si>
  <si>
    <t>Business Licenses</t>
  </si>
  <si>
    <t>Building Permits</t>
  </si>
  <si>
    <t>1% State Surcharge</t>
  </si>
  <si>
    <t>Intergovernmental Rev.</t>
  </si>
  <si>
    <t>RAPZ Tax-Population</t>
  </si>
  <si>
    <t>Class "C" Road Funds</t>
  </si>
  <si>
    <t xml:space="preserve">     Charges for Services</t>
  </si>
  <si>
    <t>Zoning &amp; Subdiv. Fees</t>
  </si>
  <si>
    <t>Impact Fees - Parks</t>
  </si>
  <si>
    <t>Impact Fees - Roads</t>
  </si>
  <si>
    <t>Public Wks.Inspec.Fees</t>
  </si>
  <si>
    <t>Drivers Awareness Class</t>
  </si>
  <si>
    <t>Parks -Rental Fees</t>
  </si>
  <si>
    <t>City Bldg. -Rental Fees</t>
  </si>
  <si>
    <t>Garbage Collection</t>
  </si>
  <si>
    <t>911 Service Charge</t>
  </si>
  <si>
    <t xml:space="preserve">     Fine &amp; Forfeitures</t>
  </si>
  <si>
    <t>Court Fines</t>
  </si>
  <si>
    <t>Small Claims Filing Fees</t>
  </si>
  <si>
    <t xml:space="preserve">Bail for Trials </t>
  </si>
  <si>
    <t>Misc. Court - Revenue</t>
  </si>
  <si>
    <t xml:space="preserve">   Contrib. &amp; Transfers</t>
  </si>
  <si>
    <t>Interest Earnings</t>
  </si>
  <si>
    <t>Bonus Density Lots Rev.</t>
  </si>
  <si>
    <t>Sundry Revenues</t>
  </si>
  <si>
    <t xml:space="preserve">      Total Revenues</t>
  </si>
  <si>
    <t xml:space="preserve">           Court</t>
  </si>
  <si>
    <t>Salaries -J.P.</t>
  </si>
  <si>
    <t>Employ. Benefits - FICA</t>
  </si>
  <si>
    <t>Employ. Benefits - Hlt.Ins.</t>
  </si>
  <si>
    <t>Justice Court Retirement</t>
  </si>
  <si>
    <t>Long Term Disability</t>
  </si>
  <si>
    <t>Convent. &amp; Workshops</t>
  </si>
  <si>
    <t>Travel</t>
  </si>
  <si>
    <t>Office Supplies &amp; Exp.</t>
  </si>
  <si>
    <t>Office Equip. Maint.</t>
  </si>
  <si>
    <t>Meals &amp; Hotels</t>
  </si>
  <si>
    <t>Telephone-Fax-Internet</t>
  </si>
  <si>
    <t>Profess. &amp; Tech.Service</t>
  </si>
  <si>
    <t>Restitution</t>
  </si>
  <si>
    <t>N.L.  Shared Ct. Costs</t>
  </si>
  <si>
    <t>Bail Refunds</t>
  </si>
  <si>
    <t>Witness &amp; Jury Fees</t>
  </si>
  <si>
    <t>Miscellaneous</t>
  </si>
  <si>
    <t>Trans.-80% Surcharge</t>
  </si>
  <si>
    <t>Trans.-85% Surcharge</t>
  </si>
  <si>
    <t>Trans.-35% Surcharge</t>
  </si>
  <si>
    <t>Trans.-100% of $8.00</t>
  </si>
  <si>
    <t xml:space="preserve">       Administrative</t>
  </si>
  <si>
    <t>Salaries</t>
  </si>
  <si>
    <t>Membershps.Bks, Subs.</t>
  </si>
  <si>
    <t>Public Notices</t>
  </si>
  <si>
    <t>Profess. &amp; Tech, Services</t>
  </si>
  <si>
    <t>Discretionary Fund</t>
  </si>
  <si>
    <t>Elections</t>
  </si>
  <si>
    <t>Youth Council</t>
  </si>
  <si>
    <t>Capital Outlay-Equip.</t>
  </si>
  <si>
    <t xml:space="preserve">  General Govern Build.</t>
  </si>
  <si>
    <t>Employee Benefits</t>
  </si>
  <si>
    <t>Utilities</t>
  </si>
  <si>
    <t>Pioneer Monu. -Maint.</t>
  </si>
  <si>
    <t>Cap.Outlay-Bldg.Maint.</t>
  </si>
  <si>
    <t xml:space="preserve">    Planning &amp; Zoning</t>
  </si>
  <si>
    <t>P &amp; Z Commission</t>
  </si>
  <si>
    <t>Office Supp. &amp; Expenses</t>
  </si>
  <si>
    <t>Office Equip.Maint.</t>
  </si>
  <si>
    <t>Telephone.-Fax-Internet</t>
  </si>
  <si>
    <t>Legal Fees</t>
  </si>
  <si>
    <t>Planning Services</t>
  </si>
  <si>
    <t>Engineering Services</t>
  </si>
  <si>
    <t>Bldg. Inspector Fees</t>
  </si>
  <si>
    <t xml:space="preserve">   Police Department</t>
  </si>
  <si>
    <t>No.Logan Contract Serv.</t>
  </si>
  <si>
    <t>911 Services</t>
  </si>
  <si>
    <t>Emergency Mgt.-CERT</t>
  </si>
  <si>
    <t xml:space="preserve">       Animal Control</t>
  </si>
  <si>
    <t>Shelter Services</t>
  </si>
  <si>
    <t xml:space="preserve">        Fire Protection</t>
  </si>
  <si>
    <t xml:space="preserve">             Streets</t>
  </si>
  <si>
    <t>State Unemploy.</t>
  </si>
  <si>
    <t>Equipment Maint.</t>
  </si>
  <si>
    <t>Engineering Fees</t>
  </si>
  <si>
    <t>Class "C" Rd. Funds</t>
  </si>
  <si>
    <t>Fuel</t>
  </si>
  <si>
    <t>Capital Outlay-Rd.Imp.</t>
  </si>
  <si>
    <t xml:space="preserve">   Garbage Collection</t>
  </si>
  <si>
    <t>Contract Services</t>
  </si>
  <si>
    <t>Utilities - Bad Debt</t>
  </si>
  <si>
    <t xml:space="preserve">                Parks</t>
  </si>
  <si>
    <t>State Unemployment</t>
  </si>
  <si>
    <t>Supplies &amp; Maint.</t>
  </si>
  <si>
    <t>Capital Outlay - Equip</t>
  </si>
  <si>
    <t xml:space="preserve">         Recreation</t>
  </si>
  <si>
    <t>Youth Programs</t>
  </si>
  <si>
    <t>Rec-RAPZ Tax Funds</t>
  </si>
  <si>
    <t>Celebrations</t>
  </si>
  <si>
    <t xml:space="preserve">Ice Arena - Endowment </t>
  </si>
  <si>
    <t>Employee Benefits - FICA</t>
  </si>
  <si>
    <t>Total Expenditures</t>
  </si>
  <si>
    <t>Total Revenue</t>
  </si>
  <si>
    <t>Water Sales</t>
  </si>
  <si>
    <t>Water Impact Fees</t>
  </si>
  <si>
    <t>Water - NSF Fees</t>
  </si>
  <si>
    <t>Water - Sundry Revenue</t>
  </si>
  <si>
    <t>Expenditures</t>
  </si>
  <si>
    <t>FICA Benefits</t>
  </si>
  <si>
    <t>Employ. Health Insur.</t>
  </si>
  <si>
    <t>Employ. Retirement</t>
  </si>
  <si>
    <t>Bk.-Subs.Memberships</t>
  </si>
  <si>
    <t>Travel-Meals-Hotels</t>
  </si>
  <si>
    <t>Equipment Maint</t>
  </si>
  <si>
    <t>Prof. &amp; Tech. Services</t>
  </si>
  <si>
    <t>Education &amp; Training</t>
  </si>
  <si>
    <t>System Maint.</t>
  </si>
  <si>
    <t>Misc. Expend.</t>
  </si>
  <si>
    <t>Amortization</t>
  </si>
  <si>
    <t>Depreciation</t>
  </si>
  <si>
    <t>Capital Outlay-Sys Improve</t>
  </si>
  <si>
    <t>Capital Outlay- Equip</t>
  </si>
  <si>
    <t>Irrigation System Fees</t>
  </si>
  <si>
    <t xml:space="preserve">    Revenues</t>
  </si>
  <si>
    <t>Sewer Services</t>
  </si>
  <si>
    <t>Sewer Impact Fees</t>
  </si>
  <si>
    <t>Line Ext. Mt. GateSubdiv.</t>
  </si>
  <si>
    <t xml:space="preserve">   Total Revenue</t>
  </si>
  <si>
    <t>Bks.Subs-Memberships</t>
  </si>
  <si>
    <t>Offices Supplies &amp; Exp.</t>
  </si>
  <si>
    <t>Equip. Maint.</t>
  </si>
  <si>
    <t>Logan Treatment</t>
  </si>
  <si>
    <t>Misc. Expenditures</t>
  </si>
  <si>
    <t>Bad Debt</t>
  </si>
  <si>
    <t>Capital Outlay -Equip.</t>
  </si>
  <si>
    <t>Capital Outlay -Sys.Imp.</t>
  </si>
  <si>
    <t>Storm Water Fund</t>
  </si>
  <si>
    <t>Revenue</t>
  </si>
  <si>
    <t>Storm Water Services</t>
  </si>
  <si>
    <t>Storm Water Inspec. Fees</t>
  </si>
  <si>
    <t>Office Supplies Exp.</t>
  </si>
  <si>
    <t>Prof. &amp; Technical Serv.</t>
  </si>
  <si>
    <t>Cap - System Improvements</t>
  </si>
  <si>
    <t>Transfer from Gen. Fund</t>
  </si>
  <si>
    <t>RAPZ Tax Grant Funds</t>
  </si>
  <si>
    <t>Transfer from General Fund</t>
  </si>
  <si>
    <t>Engineering</t>
  </si>
  <si>
    <t>Maint. &amp; Supplies</t>
  </si>
  <si>
    <t xml:space="preserve"> Total License &amp; Permits</t>
  </si>
  <si>
    <t>Total Taxes</t>
  </si>
  <si>
    <t>Total Intergovernmental</t>
  </si>
  <si>
    <t>Total Charges for Services</t>
  </si>
  <si>
    <t>Total Fines &amp; Forfeitures</t>
  </si>
  <si>
    <t xml:space="preserve"> Total Court</t>
  </si>
  <si>
    <t xml:space="preserve"> Total Transfers</t>
  </si>
  <si>
    <t xml:space="preserve"> Total Administrative</t>
  </si>
  <si>
    <t xml:space="preserve"> Total Gen Govern Build</t>
  </si>
  <si>
    <t xml:space="preserve"> Total P&amp;Z</t>
  </si>
  <si>
    <t xml:space="preserve"> Total Police Dept</t>
  </si>
  <si>
    <t xml:space="preserve"> Total Animal Control</t>
  </si>
  <si>
    <t xml:space="preserve"> Total Fire Protection</t>
  </si>
  <si>
    <t xml:space="preserve"> Total Streets</t>
  </si>
  <si>
    <t xml:space="preserve"> Total Garbage Collection</t>
  </si>
  <si>
    <t xml:space="preserve"> Total Parks</t>
  </si>
  <si>
    <t xml:space="preserve"> Total Recreation</t>
  </si>
  <si>
    <t xml:space="preserve"> Total Executive</t>
  </si>
  <si>
    <t>Executive/ Legislative</t>
  </si>
  <si>
    <r>
      <t>S</t>
    </r>
    <r>
      <rPr>
        <i/>
        <sz val="10"/>
        <color indexed="8"/>
        <rFont val="Calibri"/>
        <family val="2"/>
      </rPr>
      <t>ervice Projects</t>
    </r>
  </si>
  <si>
    <t>Transfers</t>
  </si>
  <si>
    <t>Smithfield City-Fire Protection</t>
  </si>
  <si>
    <t>Employee Benefit-FICA</t>
  </si>
  <si>
    <t>Employee Benefit Hlth.Ins.</t>
  </si>
  <si>
    <t>Employee Benefit-Retire.</t>
  </si>
  <si>
    <t>Education  &amp; Training</t>
  </si>
  <si>
    <t>Employee Benefit - Hlth.Ins.</t>
  </si>
  <si>
    <t>Benefits.L.T.Disability</t>
  </si>
  <si>
    <t>Insurance &amp; Surety Bonds</t>
  </si>
  <si>
    <t>Animal Lic. &amp; Control</t>
  </si>
  <si>
    <t>State Liquor Fund Allot.</t>
  </si>
  <si>
    <t>Total Contrib &amp; Transfers</t>
  </si>
  <si>
    <r>
      <t xml:space="preserve">Salaries - </t>
    </r>
    <r>
      <rPr>
        <i/>
        <sz val="10"/>
        <color indexed="8"/>
        <rFont val="Calibri"/>
        <family val="2"/>
      </rPr>
      <t>Court Clerk</t>
    </r>
  </si>
  <si>
    <t>Salaries - Bailiff</t>
  </si>
  <si>
    <t>Penalties &amp; Forfeitures</t>
  </si>
  <si>
    <t>State Unemployed.</t>
  </si>
  <si>
    <t>Police Dept.-Misc.</t>
  </si>
  <si>
    <t>Capital Outlay-Substation</t>
  </si>
  <si>
    <t>Member, Books,Sub</t>
  </si>
  <si>
    <t>Plan Review Fee</t>
  </si>
  <si>
    <t>Infrastructure. Const. Improv.</t>
  </si>
  <si>
    <t>Capital Outlay Equip</t>
  </si>
  <si>
    <t>Capital Outlay -  Building</t>
  </si>
  <si>
    <t>Peer Review Fees</t>
  </si>
  <si>
    <t>Police - State Fund Liquor allot</t>
  </si>
  <si>
    <t>Capital Projects Fund</t>
  </si>
  <si>
    <t>City Shop Improvements</t>
  </si>
  <si>
    <t>Transfer to Cap Projects Fund</t>
  </si>
  <si>
    <t>45-39-100</t>
  </si>
  <si>
    <t>45-39-200</t>
  </si>
  <si>
    <t>45-40-740</t>
  </si>
  <si>
    <t>45-40-760</t>
  </si>
  <si>
    <t>45-38-100</t>
  </si>
  <si>
    <t>Transfer to Cap Park Fund</t>
  </si>
  <si>
    <t xml:space="preserve">3100 North Road Project </t>
  </si>
  <si>
    <t>Prior Year Fund Balance</t>
  </si>
  <si>
    <t>City Shop Maint &amp; Supp</t>
  </si>
  <si>
    <t>45-40-560</t>
  </si>
  <si>
    <t>Transit Tax</t>
  </si>
  <si>
    <t>Contributions From Contractors</t>
  </si>
  <si>
    <t>Misc</t>
  </si>
  <si>
    <t>3100 North Property Purchase</t>
  </si>
  <si>
    <t>45-40-770</t>
  </si>
  <si>
    <t>Chip and Seal</t>
  </si>
  <si>
    <t>Ice Slicer / Sander</t>
  </si>
  <si>
    <t>Transfer from Water Fund</t>
  </si>
  <si>
    <t>Transfer from Sewer Fund</t>
  </si>
  <si>
    <t>Transfer to Cap Proj</t>
  </si>
  <si>
    <t>Transfer to Cap Projects</t>
  </si>
  <si>
    <t>Accounts</t>
  </si>
  <si>
    <t>Municipal Building Authority</t>
  </si>
  <si>
    <t>MBA Depreciation Exp</t>
  </si>
  <si>
    <t>Reserve Class "C" Road</t>
  </si>
  <si>
    <t>Benefits Expense</t>
  </si>
  <si>
    <t xml:space="preserve">Sewer Fund </t>
  </si>
  <si>
    <t>Water Fund</t>
  </si>
  <si>
    <t>General Fund</t>
  </si>
  <si>
    <t>Departments</t>
  </si>
  <si>
    <t>Capital Projects Park Fund</t>
  </si>
  <si>
    <t>MBA</t>
  </si>
  <si>
    <t xml:space="preserve">Prop Pay </t>
  </si>
  <si>
    <t>Sales Tax Incentive Dist</t>
  </si>
  <si>
    <t>Fund Balance</t>
  </si>
  <si>
    <t>Public Works Truck</t>
  </si>
  <si>
    <t>Snow Plow</t>
  </si>
  <si>
    <t>45-40-750</t>
  </si>
  <si>
    <t>45-40-730</t>
  </si>
  <si>
    <t>Capital Improve-Prop Purch</t>
  </si>
  <si>
    <t>Total Class "C" &amp; Cap Proj</t>
  </si>
  <si>
    <t>Road Repairs &amp; Replacement</t>
  </si>
  <si>
    <t>Transfer To Cap Proj</t>
  </si>
  <si>
    <t>CMPO Road Project</t>
  </si>
  <si>
    <t>45-40-710</t>
  </si>
  <si>
    <t>45-40-720</t>
  </si>
  <si>
    <t>Building Department</t>
  </si>
  <si>
    <t>Total Building Dept</t>
  </si>
  <si>
    <t>Office Supplies</t>
  </si>
  <si>
    <t>Equipment Maintenance</t>
  </si>
  <si>
    <t>Travel, Hotels &amp; Meals</t>
  </si>
  <si>
    <t>Professional Fees</t>
  </si>
  <si>
    <t>1% Building Permit Surcharge</t>
  </si>
  <si>
    <t>Capital Outlay Equipment</t>
  </si>
  <si>
    <t>CCCOG Grant 2018</t>
  </si>
  <si>
    <t>3100 N Road Project Phase 2</t>
  </si>
  <si>
    <t>45-40-800</t>
  </si>
  <si>
    <t>CCOG Grant 2015</t>
  </si>
  <si>
    <t>Transfer from Storm Water Fund</t>
  </si>
  <si>
    <t>45-39-510</t>
  </si>
  <si>
    <t>45-39-511</t>
  </si>
  <si>
    <t>45-39-512</t>
  </si>
  <si>
    <t>45-39-513</t>
  </si>
  <si>
    <t>Bonus Density Funds</t>
  </si>
  <si>
    <t>46-33-400</t>
  </si>
  <si>
    <t>46-39-100</t>
  </si>
  <si>
    <t>46-39-150</t>
  </si>
  <si>
    <t>46-40-550</t>
  </si>
  <si>
    <t>46-40-740</t>
  </si>
  <si>
    <t>46-40-750</t>
  </si>
  <si>
    <t>Budgeted 2020</t>
  </si>
  <si>
    <t>Estimated 2020</t>
  </si>
  <si>
    <t>Budgeted 2021</t>
  </si>
  <si>
    <t>Local Transit Tax</t>
  </si>
  <si>
    <t>Interest</t>
  </si>
  <si>
    <t>Mayor &amp; Council</t>
  </si>
  <si>
    <t>Reserve Road Impact Fees</t>
  </si>
  <si>
    <t>Reserve Impact Fee</t>
  </si>
  <si>
    <t>Reserve Impact Fees</t>
  </si>
  <si>
    <t>Sundry Revenue</t>
  </si>
  <si>
    <t>Lawn Mower</t>
  </si>
  <si>
    <t>Total Cap Outlay Parks</t>
  </si>
  <si>
    <t>City Administrator</t>
  </si>
  <si>
    <t>Total Employees</t>
  </si>
  <si>
    <t>Equipment</t>
  </si>
  <si>
    <t>Total Equipment</t>
  </si>
  <si>
    <t>Water</t>
  </si>
  <si>
    <t>Sewer</t>
  </si>
  <si>
    <t>Mini X</t>
  </si>
  <si>
    <t>Engineering Trail Road</t>
  </si>
  <si>
    <t xml:space="preserve">Bridge Culvert &amp; Trail </t>
  </si>
  <si>
    <t>Sidewalk 100 E to middle canal</t>
  </si>
  <si>
    <t>Sidewalk Escrow</t>
  </si>
  <si>
    <t>Total</t>
  </si>
  <si>
    <t>Parks - Gen Fund</t>
  </si>
  <si>
    <t>Safe Route to School &amp; trail Improvements - Gen Fund</t>
  </si>
  <si>
    <t>Streets - Gen Fund</t>
  </si>
  <si>
    <t>Employees - All Funds</t>
  </si>
  <si>
    <t>Sewer Fund</t>
  </si>
  <si>
    <t>Safe Route to school Grant</t>
  </si>
  <si>
    <t>Youth Council Scholarship</t>
  </si>
  <si>
    <t>Public Works Employee</t>
  </si>
  <si>
    <t>Building Addition</t>
  </si>
  <si>
    <t>Actual 2020</t>
  </si>
  <si>
    <t>Estimated 2021</t>
  </si>
  <si>
    <t>Budgeted 2022</t>
  </si>
  <si>
    <t>Bldg Inspections-other Cities</t>
  </si>
  <si>
    <t>Park Improvements</t>
  </si>
  <si>
    <t>Benefit Expense</t>
  </si>
  <si>
    <t>Sidewalk Repairs</t>
  </si>
  <si>
    <t>Chemical Cabinets</t>
  </si>
  <si>
    <t>Sander</t>
  </si>
  <si>
    <t>Trails - Juniper I &amp;2</t>
  </si>
  <si>
    <t>Sidewalk Match</t>
  </si>
  <si>
    <t>Walk behind Blower</t>
  </si>
  <si>
    <t>Tilt Deck</t>
  </si>
  <si>
    <t>Land for future Tank</t>
  </si>
  <si>
    <t>Water Meters 5G</t>
  </si>
  <si>
    <t>Sewer Contract / 3yr</t>
  </si>
  <si>
    <t>Gunnel SW Pipe</t>
  </si>
  <si>
    <t>Total Cap Outlay Sewer</t>
  </si>
  <si>
    <t>Total Cap Outlay Storm Water</t>
  </si>
  <si>
    <t>Total Gen Fund</t>
  </si>
  <si>
    <t>Fire Dept Increase</t>
  </si>
  <si>
    <t>Total Cap outlay water</t>
  </si>
  <si>
    <t>Compressor</t>
  </si>
  <si>
    <t>Cleaning contract</t>
  </si>
  <si>
    <t>Water Bond DW Board</t>
  </si>
  <si>
    <t>Capital Outlay - Tank 2021</t>
  </si>
  <si>
    <t>Appropriated Fund Balance</t>
  </si>
  <si>
    <t>Capital Improvements</t>
  </si>
  <si>
    <t>Truck 450 from Fire Dept</t>
  </si>
  <si>
    <t>Office Equip Maintenance</t>
  </si>
  <si>
    <t>Office Supplies &amp; Expenses</t>
  </si>
  <si>
    <t>Conventions &amp; Workshops</t>
  </si>
  <si>
    <t>Membershps, Books &amp; Subs.</t>
  </si>
  <si>
    <t>Workers Comp</t>
  </si>
  <si>
    <t>Bldg - Maint &amp; Supplies</t>
  </si>
  <si>
    <t>Grounds -  Maint &amp;Supp.</t>
  </si>
  <si>
    <t>Conven, Wkshops &amp; Meals</t>
  </si>
  <si>
    <t>Travel, Meals, &amp; Hotels</t>
  </si>
  <si>
    <r>
      <rPr>
        <i/>
        <sz val="10"/>
        <color indexed="8"/>
        <rFont val="Calibri"/>
        <family val="2"/>
      </rPr>
      <t>Bks. Subscript. &amp; Membr</t>
    </r>
    <r>
      <rPr>
        <sz val="10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</si>
</sst>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30"/>
      <name val="Calibri"/>
      <family val="2"/>
    </font>
    <font>
      <b/>
      <i/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indexed="1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2" borderId="0" xfId="0" applyFill="1"/>
    <xf numFmtId="0" fontId="4" fillId="0" borderId="0" xfId="0" applyFont="1"/>
    <xf numFmtId="0" fontId="6" fillId="0" borderId="2" xfId="0" applyFont="1" applyBorder="1"/>
    <xf numFmtId="3" fontId="7" fillId="0" borderId="2" xfId="0" applyNumberFormat="1" applyFont="1" applyBorder="1"/>
    <xf numFmtId="0" fontId="8" fillId="0" borderId="2" xfId="0" applyFont="1" applyBorder="1"/>
    <xf numFmtId="0" fontId="9" fillId="0" borderId="2" xfId="0" applyFont="1" applyBorder="1"/>
    <xf numFmtId="0" fontId="10" fillId="0" borderId="2" xfId="0" applyFont="1" applyBorder="1"/>
    <xf numFmtId="0" fontId="7" fillId="0" borderId="2" xfId="0" applyFont="1" applyBorder="1"/>
    <xf numFmtId="0" fontId="10" fillId="2" borderId="2" xfId="0" applyFont="1" applyFill="1" applyBorder="1"/>
    <xf numFmtId="0" fontId="7" fillId="0" borderId="3" xfId="0" applyFont="1" applyBorder="1"/>
    <xf numFmtId="0" fontId="10" fillId="3" borderId="2" xfId="0" applyFont="1" applyFill="1" applyBorder="1"/>
    <xf numFmtId="0" fontId="10" fillId="0" borderId="2" xfId="0" applyFont="1" applyFill="1" applyBorder="1"/>
    <xf numFmtId="0" fontId="12" fillId="0" borderId="0" xfId="0" applyFont="1"/>
    <xf numFmtId="0" fontId="12" fillId="0" borderId="0" xfId="0" applyFont="1" applyAlignment="1">
      <alignment horizontal="center" vertical="top"/>
    </xf>
    <xf numFmtId="3" fontId="10" fillId="3" borderId="0" xfId="0" applyNumberFormat="1" applyFont="1" applyFill="1" applyBorder="1"/>
    <xf numFmtId="0" fontId="9" fillId="3" borderId="0" xfId="0" applyFont="1" applyFill="1" applyBorder="1"/>
    <xf numFmtId="0" fontId="5" fillId="0" borderId="0" xfId="0" applyFont="1" applyBorder="1"/>
    <xf numFmtId="3" fontId="9" fillId="3" borderId="0" xfId="0" applyNumberFormat="1" applyFont="1" applyFill="1" applyBorder="1"/>
    <xf numFmtId="0" fontId="6" fillId="3" borderId="2" xfId="0" applyFont="1" applyFill="1" applyBorder="1"/>
    <xf numFmtId="0" fontId="9" fillId="0" borderId="3" xfId="0" applyFont="1" applyBorder="1"/>
    <xf numFmtId="0" fontId="6" fillId="0" borderId="3" xfId="0" applyFont="1" applyBorder="1"/>
    <xf numFmtId="0" fontId="10" fillId="0" borderId="3" xfId="0" applyFont="1" applyBorder="1"/>
    <xf numFmtId="0" fontId="10" fillId="0" borderId="8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0" fillId="0" borderId="3" xfId="0" applyFont="1" applyFill="1" applyBorder="1"/>
    <xf numFmtId="0" fontId="10" fillId="0" borderId="8" xfId="0" applyFont="1" applyFill="1" applyBorder="1"/>
    <xf numFmtId="0" fontId="10" fillId="0" borderId="3" xfId="0" applyFont="1" applyBorder="1" applyAlignment="1">
      <alignment horizontal="center"/>
    </xf>
    <xf numFmtId="0" fontId="6" fillId="0" borderId="3" xfId="0" applyFont="1" applyFill="1" applyBorder="1"/>
    <xf numFmtId="0" fontId="9" fillId="0" borderId="3" xfId="0" applyFont="1" applyFill="1" applyBorder="1"/>
    <xf numFmtId="0" fontId="6" fillId="0" borderId="9" xfId="0" applyFont="1" applyFill="1" applyBorder="1"/>
    <xf numFmtId="0" fontId="0" fillId="4" borderId="0" xfId="0" applyFill="1"/>
    <xf numFmtId="0" fontId="10" fillId="2" borderId="2" xfId="0" applyFont="1" applyFill="1" applyBorder="1" applyAlignment="1">
      <alignment horizontal="center"/>
    </xf>
    <xf numFmtId="164" fontId="12" fillId="0" borderId="7" xfId="2" applyNumberFormat="1" applyFont="1" applyFill="1" applyBorder="1"/>
    <xf numFmtId="3" fontId="7" fillId="0" borderId="6" xfId="0" applyNumberFormat="1" applyFont="1" applyBorder="1"/>
    <xf numFmtId="0" fontId="16" fillId="0" borderId="0" xfId="0" applyFont="1"/>
    <xf numFmtId="0" fontId="10" fillId="3" borderId="2" xfId="0" applyFont="1" applyFill="1" applyBorder="1" applyAlignment="1">
      <alignment horizontal="center"/>
    </xf>
    <xf numFmtId="0" fontId="6" fillId="3" borderId="6" xfId="0" applyFont="1" applyFill="1" applyBorder="1"/>
    <xf numFmtId="0" fontId="7" fillId="0" borderId="6" xfId="0" applyFont="1" applyBorder="1"/>
    <xf numFmtId="0" fontId="6" fillId="0" borderId="6" xfId="0" applyFont="1" applyBorder="1"/>
    <xf numFmtId="0" fontId="10" fillId="7" borderId="10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center"/>
    </xf>
    <xf numFmtId="0" fontId="10" fillId="7" borderId="2" xfId="0" applyFont="1" applyFill="1" applyBorder="1"/>
    <xf numFmtId="0" fontId="9" fillId="7" borderId="2" xfId="0" applyFont="1" applyFill="1" applyBorder="1"/>
    <xf numFmtId="0" fontId="9" fillId="6" borderId="16" xfId="0" applyFont="1" applyFill="1" applyBorder="1"/>
    <xf numFmtId="0" fontId="9" fillId="6" borderId="16" xfId="0" applyFont="1" applyFill="1" applyBorder="1" applyAlignment="1"/>
    <xf numFmtId="0" fontId="14" fillId="6" borderId="16" xfId="0" applyFont="1" applyFill="1" applyBorder="1"/>
    <xf numFmtId="3" fontId="10" fillId="6" borderId="13" xfId="0" applyNumberFormat="1" applyFont="1" applyFill="1" applyBorder="1"/>
    <xf numFmtId="0" fontId="9" fillId="6" borderId="13" xfId="0" applyFont="1" applyFill="1" applyBorder="1"/>
    <xf numFmtId="0" fontId="9" fillId="6" borderId="2" xfId="0" applyFont="1" applyFill="1" applyBorder="1"/>
    <xf numFmtId="0" fontId="9" fillId="8" borderId="2" xfId="0" applyFont="1" applyFill="1" applyBorder="1"/>
    <xf numFmtId="0" fontId="10" fillId="6" borderId="13" xfId="0" applyFont="1" applyFill="1" applyBorder="1"/>
    <xf numFmtId="0" fontId="10" fillId="6" borderId="12" xfId="0" applyFont="1" applyFill="1" applyBorder="1"/>
    <xf numFmtId="0" fontId="10" fillId="6" borderId="15" xfId="0" applyFont="1" applyFill="1" applyBorder="1"/>
    <xf numFmtId="0" fontId="10" fillId="6" borderId="2" xfId="0" applyFont="1" applyFill="1" applyBorder="1"/>
    <xf numFmtId="3" fontId="10" fillId="6" borderId="2" xfId="0" applyNumberFormat="1" applyFont="1" applyFill="1" applyBorder="1"/>
    <xf numFmtId="0" fontId="11" fillId="0" borderId="3" xfId="0" applyFont="1" applyBorder="1"/>
    <xf numFmtId="0" fontId="6" fillId="0" borderId="20" xfId="0" applyFont="1" applyBorder="1"/>
    <xf numFmtId="0" fontId="2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44" fontId="0" fillId="0" borderId="0" xfId="1" applyFont="1" applyBorder="1"/>
    <xf numFmtId="0" fontId="0" fillId="0" borderId="21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0" xfId="0"/>
    <xf numFmtId="44" fontId="0" fillId="0" borderId="0" xfId="1" applyFont="1"/>
    <xf numFmtId="0" fontId="18" fillId="0" borderId="0" xfId="0" applyFont="1" applyAlignment="1"/>
    <xf numFmtId="0" fontId="0" fillId="0" borderId="0" xfId="0" applyAlignment="1"/>
    <xf numFmtId="44" fontId="0" fillId="0" borderId="0" xfId="1" applyFont="1" applyAlignment="1"/>
    <xf numFmtId="44" fontId="0" fillId="0" borderId="0" xfId="0" applyNumberFormat="1" applyBorder="1"/>
    <xf numFmtId="0" fontId="0" fillId="0" borderId="0" xfId="0"/>
    <xf numFmtId="44" fontId="0" fillId="0" borderId="21" xfId="1" applyFont="1" applyBorder="1"/>
    <xf numFmtId="0" fontId="6" fillId="0" borderId="19" xfId="0" applyFont="1" applyBorder="1"/>
    <xf numFmtId="0" fontId="0" fillId="0" borderId="0" xfId="0"/>
    <xf numFmtId="44" fontId="0" fillId="0" borderId="0" xfId="1" applyFont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left"/>
    </xf>
    <xf numFmtId="0" fontId="6" fillId="0" borderId="2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0" fillId="0" borderId="3" xfId="0" applyBorder="1"/>
    <xf numFmtId="44" fontId="0" fillId="0" borderId="4" xfId="0" applyNumberFormat="1" applyBorder="1"/>
    <xf numFmtId="44" fontId="0" fillId="0" borderId="1" xfId="0" applyNumberFormat="1" applyBorder="1"/>
    <xf numFmtId="0" fontId="2" fillId="0" borderId="3" xfId="0" applyFont="1" applyBorder="1"/>
    <xf numFmtId="44" fontId="2" fillId="0" borderId="1" xfId="0" applyNumberFormat="1" applyFont="1" applyBorder="1"/>
    <xf numFmtId="165" fontId="10" fillId="2" borderId="2" xfId="1" applyNumberFormat="1" applyFont="1" applyFill="1" applyBorder="1" applyAlignment="1">
      <alignment horizontal="right"/>
    </xf>
    <xf numFmtId="165" fontId="7" fillId="0" borderId="2" xfId="1" applyNumberFormat="1" applyFont="1" applyBorder="1" applyAlignment="1">
      <alignment horizontal="right"/>
    </xf>
    <xf numFmtId="165" fontId="6" fillId="0" borderId="2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4" xfId="1" applyNumberFormat="1" applyFont="1" applyBorder="1" applyAlignment="1">
      <alignment horizontal="right"/>
    </xf>
    <xf numFmtId="165" fontId="9" fillId="6" borderId="13" xfId="1" applyNumberFormat="1" applyFont="1" applyFill="1" applyBorder="1" applyAlignment="1">
      <alignment horizontal="right"/>
    </xf>
    <xf numFmtId="165" fontId="13" fillId="0" borderId="5" xfId="1" applyNumberFormat="1" applyFont="1" applyBorder="1" applyAlignment="1">
      <alignment horizontal="right"/>
    </xf>
    <xf numFmtId="165" fontId="10" fillId="6" borderId="13" xfId="1" applyNumberFormat="1" applyFont="1" applyFill="1" applyBorder="1" applyAlignment="1">
      <alignment horizontal="right"/>
    </xf>
    <xf numFmtId="165" fontId="11" fillId="0" borderId="2" xfId="1" applyNumberFormat="1" applyFont="1" applyBorder="1" applyAlignment="1">
      <alignment horizontal="right"/>
    </xf>
    <xf numFmtId="165" fontId="10" fillId="6" borderId="17" xfId="1" applyNumberFormat="1" applyFont="1" applyFill="1" applyBorder="1" applyAlignment="1">
      <alignment horizontal="right"/>
    </xf>
    <xf numFmtId="165" fontId="7" fillId="2" borderId="2" xfId="1" applyNumberFormat="1" applyFont="1" applyFill="1" applyBorder="1" applyAlignment="1">
      <alignment horizontal="right"/>
    </xf>
    <xf numFmtId="165" fontId="9" fillId="8" borderId="2" xfId="1" applyNumberFormat="1" applyFont="1" applyFill="1" applyBorder="1" applyAlignment="1">
      <alignment horizontal="right"/>
    </xf>
    <xf numFmtId="165" fontId="7" fillId="0" borderId="6" xfId="1" applyNumberFormat="1" applyFont="1" applyBorder="1" applyAlignment="1">
      <alignment horizontal="right"/>
    </xf>
    <xf numFmtId="165" fontId="7" fillId="0" borderId="20" xfId="1" applyNumberFormat="1" applyFont="1" applyBorder="1" applyAlignment="1">
      <alignment horizontal="right"/>
    </xf>
    <xf numFmtId="165" fontId="10" fillId="6" borderId="14" xfId="1" applyNumberFormat="1" applyFont="1" applyFill="1" applyBorder="1" applyAlignment="1">
      <alignment horizontal="right"/>
    </xf>
    <xf numFmtId="165" fontId="7" fillId="3" borderId="2" xfId="1" applyNumberFormat="1" applyFont="1" applyFill="1" applyBorder="1" applyAlignment="1">
      <alignment horizontal="right"/>
    </xf>
    <xf numFmtId="165" fontId="7" fillId="0" borderId="19" xfId="1" applyNumberFormat="1" applyFont="1" applyBorder="1" applyAlignment="1">
      <alignment horizontal="right"/>
    </xf>
    <xf numFmtId="165" fontId="7" fillId="0" borderId="20" xfId="1" applyNumberFormat="1" applyFont="1" applyFill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7" fillId="0" borderId="5" xfId="1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10" fillId="6" borderId="2" xfId="1" applyNumberFormat="1" applyFont="1" applyFill="1" applyBorder="1" applyAlignment="1">
      <alignment horizontal="right"/>
    </xf>
    <xf numFmtId="165" fontId="19" fillId="0" borderId="2" xfId="1" applyNumberFormat="1" applyFont="1" applyBorder="1" applyAlignment="1">
      <alignment horizontal="right"/>
    </xf>
    <xf numFmtId="0" fontId="19" fillId="0" borderId="2" xfId="0" applyFont="1" applyBorder="1"/>
    <xf numFmtId="0" fontId="19" fillId="0" borderId="4" xfId="0" applyFont="1" applyBorder="1"/>
    <xf numFmtId="0" fontId="20" fillId="0" borderId="3" xfId="0" applyFont="1" applyBorder="1"/>
    <xf numFmtId="165" fontId="19" fillId="0" borderId="6" xfId="1" applyNumberFormat="1" applyFont="1" applyBorder="1" applyAlignment="1">
      <alignment horizontal="right"/>
    </xf>
    <xf numFmtId="0" fontId="19" fillId="0" borderId="8" xfId="0" applyFont="1" applyBorder="1"/>
    <xf numFmtId="165" fontId="19" fillId="0" borderId="18" xfId="1" applyNumberFormat="1" applyFont="1" applyBorder="1" applyAlignment="1">
      <alignment horizontal="right"/>
    </xf>
    <xf numFmtId="165" fontId="19" fillId="0" borderId="5" xfId="1" applyNumberFormat="1" applyFont="1" applyBorder="1" applyAlignment="1">
      <alignment horizontal="right"/>
    </xf>
    <xf numFmtId="165" fontId="19" fillId="3" borderId="2" xfId="1" applyNumberFormat="1" applyFont="1" applyFill="1" applyBorder="1" applyAlignment="1">
      <alignment horizontal="right"/>
    </xf>
    <xf numFmtId="0" fontId="19" fillId="0" borderId="3" xfId="0" applyFont="1" applyBorder="1"/>
    <xf numFmtId="0" fontId="20" fillId="0" borderId="2" xfId="0" applyFont="1" applyBorder="1"/>
    <xf numFmtId="0" fontId="19" fillId="0" borderId="0" xfId="0" applyFont="1" applyBorder="1"/>
    <xf numFmtId="0" fontId="19" fillId="0" borderId="1" xfId="0" applyFont="1" applyBorder="1"/>
    <xf numFmtId="0" fontId="7" fillId="0" borderId="0" xfId="0" applyFont="1" applyBorder="1"/>
    <xf numFmtId="0" fontId="11" fillId="0" borderId="0" xfId="0" applyFont="1" applyBorder="1"/>
    <xf numFmtId="0" fontId="7" fillId="0" borderId="11" xfId="0" applyFont="1" applyBorder="1" applyAlignment="1">
      <alignment horizontal="center" readingOrder="1"/>
    </xf>
    <xf numFmtId="0" fontId="19" fillId="0" borderId="11" xfId="0" applyFont="1" applyBorder="1" applyAlignment="1">
      <alignment horizontal="left"/>
    </xf>
    <xf numFmtId="0" fontId="19" fillId="0" borderId="11" xfId="0" applyFont="1" applyBorder="1"/>
    <xf numFmtId="0" fontId="19" fillId="0" borderId="0" xfId="0" applyFont="1"/>
    <xf numFmtId="0" fontId="21" fillId="0" borderId="0" xfId="0" applyFont="1" applyBorder="1"/>
    <xf numFmtId="3" fontId="9" fillId="0" borderId="11" xfId="0" applyNumberFormat="1" applyFont="1" applyBorder="1"/>
    <xf numFmtId="0" fontId="7" fillId="0" borderId="0" xfId="0" applyFont="1"/>
    <xf numFmtId="165" fontId="19" fillId="0" borderId="0" xfId="1" applyNumberFormat="1" applyFont="1" applyBorder="1" applyAlignment="1">
      <alignment horizontal="right"/>
    </xf>
    <xf numFmtId="0" fontId="9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5">
    <cellStyle name="Comma" xfId="2" builtinId="3"/>
    <cellStyle name="Comma 2" xfId="4"/>
    <cellStyle name="Currency" xfId="1" builtinId="4"/>
    <cellStyle name="Currency 2" xfId="3"/>
    <cellStyle name="Normal" xfId="0" builtinId="0"/>
  </cellStyles>
  <dxfs count="0"/>
  <tableStyles count="2" defaultTableStyle="TableStyleMedium2" defaultPivotStyle="PivotStyleLight16">
    <tableStyle name="PivotTable Style 1" table="0" count="0"/>
    <tableStyle name="Table Style 1" pivot="0" count="0"/>
  </tableStyles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tabSelected="1" view="pageLayout" topLeftCell="A266" zoomScale="130" zoomScaleNormal="100" zoomScalePageLayoutView="130" workbookViewId="0">
      <selection activeCell="E269" sqref="E269"/>
    </sheetView>
  </sheetViews>
  <sheetFormatPr defaultRowHeight="15" x14ac:dyDescent="0.25"/>
  <cols>
    <col min="1" max="1" width="21.5703125" customWidth="1"/>
    <col min="2" max="3" width="13.28515625" bestFit="1" customWidth="1"/>
    <col min="4" max="4" width="14.5703125" bestFit="1" customWidth="1"/>
    <col min="5" max="5" width="13.28515625" bestFit="1" customWidth="1"/>
    <col min="6" max="6" width="0.28515625" customWidth="1"/>
  </cols>
  <sheetData>
    <row r="1" spans="1:6" ht="21" customHeight="1" x14ac:dyDescent="0.25">
      <c r="A1" s="138" t="s">
        <v>230</v>
      </c>
      <c r="B1" s="138"/>
      <c r="C1" s="138"/>
      <c r="D1" s="138"/>
      <c r="E1" s="138"/>
    </row>
    <row r="2" spans="1:6" x14ac:dyDescent="0.25">
      <c r="A2" s="44" t="s">
        <v>143</v>
      </c>
      <c r="B2" s="43" t="s">
        <v>305</v>
      </c>
      <c r="C2" s="43" t="s">
        <v>274</v>
      </c>
      <c r="D2" s="43" t="s">
        <v>306</v>
      </c>
      <c r="E2" s="43" t="s">
        <v>307</v>
      </c>
    </row>
    <row r="3" spans="1:6" x14ac:dyDescent="0.25">
      <c r="A3" s="24" t="s">
        <v>0</v>
      </c>
      <c r="B3" s="91"/>
      <c r="C3" s="91"/>
      <c r="D3" s="91"/>
      <c r="E3" s="91"/>
      <c r="F3" s="1"/>
    </row>
    <row r="4" spans="1:6" x14ac:dyDescent="0.25">
      <c r="A4" s="22" t="s">
        <v>1</v>
      </c>
      <c r="B4" s="92"/>
      <c r="C4" s="92" t="s">
        <v>2</v>
      </c>
      <c r="D4" s="93" t="s">
        <v>2</v>
      </c>
      <c r="E4" s="94" t="s">
        <v>2</v>
      </c>
    </row>
    <row r="5" spans="1:6" x14ac:dyDescent="0.25">
      <c r="A5" s="12" t="s">
        <v>3</v>
      </c>
      <c r="B5" s="92">
        <v>435159</v>
      </c>
      <c r="C5" s="92">
        <v>456000</v>
      </c>
      <c r="D5" s="95">
        <v>475000</v>
      </c>
      <c r="E5" s="92">
        <v>550000</v>
      </c>
    </row>
    <row r="6" spans="1:6" x14ac:dyDescent="0.25">
      <c r="A6" s="23" t="s">
        <v>4</v>
      </c>
      <c r="B6" s="92">
        <v>32922</v>
      </c>
      <c r="C6" s="92">
        <v>20000</v>
      </c>
      <c r="D6" s="95">
        <v>25000</v>
      </c>
      <c r="E6" s="92">
        <v>20000</v>
      </c>
    </row>
    <row r="7" spans="1:6" x14ac:dyDescent="0.25">
      <c r="A7" s="23" t="s">
        <v>5</v>
      </c>
      <c r="B7" s="92">
        <v>7422</v>
      </c>
      <c r="C7" s="92">
        <v>10000</v>
      </c>
      <c r="D7" s="95">
        <v>6000</v>
      </c>
      <c r="E7" s="92">
        <v>6000</v>
      </c>
    </row>
    <row r="8" spans="1:6" x14ac:dyDescent="0.25">
      <c r="A8" s="23" t="s">
        <v>6</v>
      </c>
      <c r="B8" s="113">
        <v>927044</v>
      </c>
      <c r="C8" s="113">
        <v>960000</v>
      </c>
      <c r="D8" s="95">
        <v>1000000</v>
      </c>
      <c r="E8" s="113">
        <v>1000000</v>
      </c>
    </row>
    <row r="9" spans="1:6" x14ac:dyDescent="0.25">
      <c r="A9" s="23" t="s">
        <v>7</v>
      </c>
      <c r="B9" s="92">
        <v>49385</v>
      </c>
      <c r="C9" s="92">
        <v>45000</v>
      </c>
      <c r="D9" s="95">
        <v>50000</v>
      </c>
      <c r="E9" s="92">
        <v>50000</v>
      </c>
    </row>
    <row r="10" spans="1:6" x14ac:dyDescent="0.25">
      <c r="A10" s="23" t="s">
        <v>212</v>
      </c>
      <c r="B10" s="92">
        <v>210000</v>
      </c>
      <c r="C10" s="92">
        <v>200000</v>
      </c>
      <c r="D10" s="95">
        <v>250000</v>
      </c>
      <c r="E10" s="92">
        <v>250000</v>
      </c>
    </row>
    <row r="11" spans="1:6" ht="15.75" thickBot="1" x14ac:dyDescent="0.3">
      <c r="A11" s="46" t="s">
        <v>155</v>
      </c>
      <c r="B11" s="96">
        <f>SUM(B5:B10)</f>
        <v>1661932</v>
      </c>
      <c r="C11" s="96">
        <f>SUM(C5:C10)</f>
        <v>1691000</v>
      </c>
      <c r="D11" s="96">
        <f>SUM(D5:D10)</f>
        <v>1806000</v>
      </c>
      <c r="E11" s="96">
        <f>SUM(E5:E10)</f>
        <v>1876000</v>
      </c>
    </row>
    <row r="12" spans="1:6" ht="15.75" thickTop="1" x14ac:dyDescent="0.25">
      <c r="A12" s="126" t="s">
        <v>2</v>
      </c>
      <c r="B12" s="127"/>
      <c r="C12" s="124"/>
      <c r="D12" s="124"/>
      <c r="E12" s="124"/>
    </row>
    <row r="13" spans="1:6" x14ac:dyDescent="0.25">
      <c r="A13" s="24" t="s">
        <v>0</v>
      </c>
      <c r="B13" s="38" t="s">
        <v>305</v>
      </c>
      <c r="C13" s="38" t="s">
        <v>274</v>
      </c>
      <c r="D13" s="38" t="s">
        <v>306</v>
      </c>
      <c r="E13" s="38" t="s">
        <v>307</v>
      </c>
    </row>
    <row r="14" spans="1:6" x14ac:dyDescent="0.25">
      <c r="A14" s="22" t="s">
        <v>8</v>
      </c>
      <c r="B14" s="114"/>
      <c r="C14" s="114"/>
      <c r="D14" s="115"/>
      <c r="E14" s="114"/>
    </row>
    <row r="15" spans="1:6" x14ac:dyDescent="0.25">
      <c r="A15" s="23" t="s">
        <v>9</v>
      </c>
      <c r="B15" s="92">
        <v>5665</v>
      </c>
      <c r="C15" s="92">
        <v>5000</v>
      </c>
      <c r="D15" s="95">
        <v>5000</v>
      </c>
      <c r="E15" s="92">
        <v>5000</v>
      </c>
    </row>
    <row r="16" spans="1:6" x14ac:dyDescent="0.25">
      <c r="A16" s="23" t="s">
        <v>10</v>
      </c>
      <c r="B16" s="92">
        <v>246725</v>
      </c>
      <c r="C16" s="92">
        <v>190000</v>
      </c>
      <c r="D16" s="95">
        <v>270000</v>
      </c>
      <c r="E16" s="92">
        <v>160000</v>
      </c>
    </row>
    <row r="17" spans="1:5" x14ac:dyDescent="0.25">
      <c r="A17" s="23" t="s">
        <v>193</v>
      </c>
      <c r="B17" s="92">
        <v>16888</v>
      </c>
      <c r="C17" s="92">
        <v>5000</v>
      </c>
      <c r="D17" s="95">
        <v>5000</v>
      </c>
      <c r="E17" s="92">
        <v>5000</v>
      </c>
    </row>
    <row r="18" spans="1:5" x14ac:dyDescent="0.25">
      <c r="A18" s="116" t="s">
        <v>11</v>
      </c>
      <c r="B18" s="92">
        <v>2451</v>
      </c>
      <c r="C18" s="92">
        <v>1300</v>
      </c>
      <c r="D18" s="95">
        <v>2700</v>
      </c>
      <c r="E18" s="92">
        <v>1600</v>
      </c>
    </row>
    <row r="19" spans="1:5" x14ac:dyDescent="0.25">
      <c r="A19" s="23" t="s">
        <v>183</v>
      </c>
      <c r="B19" s="92">
        <v>5925</v>
      </c>
      <c r="C19" s="92">
        <v>4500</v>
      </c>
      <c r="D19" s="95">
        <v>6000</v>
      </c>
      <c r="E19" s="92">
        <v>6000</v>
      </c>
    </row>
    <row r="20" spans="1:5" ht="15.75" thickBot="1" x14ac:dyDescent="0.3">
      <c r="A20" s="47" t="s">
        <v>154</v>
      </c>
      <c r="B20" s="96">
        <f>SUM(B15:B19)</f>
        <v>277654</v>
      </c>
      <c r="C20" s="96">
        <f>SUM(C15:C19)</f>
        <v>205800</v>
      </c>
      <c r="D20" s="96">
        <f>SUM(D15:D19)</f>
        <v>288700</v>
      </c>
      <c r="E20" s="96">
        <f>SUM(E15:E19)</f>
        <v>177600</v>
      </c>
    </row>
    <row r="21" spans="1:5" ht="15.75" thickTop="1" x14ac:dyDescent="0.25">
      <c r="A21" s="128"/>
      <c r="B21" s="129"/>
      <c r="C21" s="130"/>
      <c r="D21" s="130"/>
      <c r="E21" s="130"/>
    </row>
    <row r="22" spans="1:5" x14ac:dyDescent="0.25">
      <c r="A22" s="25" t="s">
        <v>0</v>
      </c>
      <c r="B22" s="38" t="s">
        <v>305</v>
      </c>
      <c r="C22" s="38" t="s">
        <v>274</v>
      </c>
      <c r="D22" s="38" t="s">
        <v>306</v>
      </c>
      <c r="E22" s="38" t="s">
        <v>307</v>
      </c>
    </row>
    <row r="23" spans="1:5" x14ac:dyDescent="0.25">
      <c r="A23" s="26" t="s">
        <v>12</v>
      </c>
      <c r="B23" s="114"/>
      <c r="C23" s="114"/>
      <c r="D23" s="115"/>
      <c r="E23" s="114"/>
    </row>
    <row r="24" spans="1:5" x14ac:dyDescent="0.25">
      <c r="A24" s="23" t="s">
        <v>13</v>
      </c>
      <c r="B24" s="92">
        <v>9022</v>
      </c>
      <c r="C24" s="92">
        <v>9000</v>
      </c>
      <c r="D24" s="95">
        <v>9700</v>
      </c>
      <c r="E24" s="92">
        <v>10000</v>
      </c>
    </row>
    <row r="25" spans="1:5" x14ac:dyDescent="0.25">
      <c r="A25" s="23" t="s">
        <v>14</v>
      </c>
      <c r="B25" s="92">
        <v>235869</v>
      </c>
      <c r="C25" s="92">
        <v>230000</v>
      </c>
      <c r="D25" s="95">
        <v>240000</v>
      </c>
      <c r="E25" s="92">
        <v>240000</v>
      </c>
    </row>
    <row r="26" spans="1:5" x14ac:dyDescent="0.25">
      <c r="A26" s="23" t="s">
        <v>184</v>
      </c>
      <c r="B26" s="92">
        <v>3372</v>
      </c>
      <c r="C26" s="92">
        <v>3500</v>
      </c>
      <c r="D26" s="95">
        <v>3000</v>
      </c>
      <c r="E26" s="92">
        <v>3000</v>
      </c>
    </row>
    <row r="27" spans="1:5" ht="15.75" thickBot="1" x14ac:dyDescent="0.3">
      <c r="A27" s="46" t="s">
        <v>156</v>
      </c>
      <c r="B27" s="96">
        <f>SUM(B24:B26)</f>
        <v>248263</v>
      </c>
      <c r="C27" s="96">
        <f>SUM(C24:C26)</f>
        <v>242500</v>
      </c>
      <c r="D27" s="96">
        <f>SUM(D24:D26)</f>
        <v>252700</v>
      </c>
      <c r="E27" s="96">
        <f>SUM(E24:E26)</f>
        <v>253000</v>
      </c>
    </row>
    <row r="28" spans="1:5" ht="15.75" thickTop="1" x14ac:dyDescent="0.25">
      <c r="A28" s="126" t="s">
        <v>2</v>
      </c>
      <c r="B28" s="124"/>
      <c r="C28" s="124"/>
      <c r="D28" s="124"/>
      <c r="E28" s="124"/>
    </row>
    <row r="29" spans="1:5" x14ac:dyDescent="0.25">
      <c r="A29" s="24" t="s">
        <v>0</v>
      </c>
      <c r="B29" s="38" t="s">
        <v>305</v>
      </c>
      <c r="C29" s="38" t="s">
        <v>274</v>
      </c>
      <c r="D29" s="38" t="s">
        <v>306</v>
      </c>
      <c r="E29" s="38" t="s">
        <v>307</v>
      </c>
    </row>
    <row r="30" spans="1:5" x14ac:dyDescent="0.25">
      <c r="A30" s="22" t="s">
        <v>15</v>
      </c>
      <c r="B30" s="114"/>
      <c r="C30" s="114"/>
      <c r="D30" s="114"/>
      <c r="E30" s="114"/>
    </row>
    <row r="31" spans="1:5" x14ac:dyDescent="0.25">
      <c r="A31" s="23" t="s">
        <v>16</v>
      </c>
      <c r="B31" s="113">
        <v>5728</v>
      </c>
      <c r="C31" s="113">
        <v>1500</v>
      </c>
      <c r="D31" s="113">
        <v>6500</v>
      </c>
      <c r="E31" s="113">
        <v>2000</v>
      </c>
    </row>
    <row r="32" spans="1:5" x14ac:dyDescent="0.25">
      <c r="A32" s="23" t="s">
        <v>17</v>
      </c>
      <c r="B32" s="113">
        <v>69600</v>
      </c>
      <c r="C32" s="113">
        <v>44000</v>
      </c>
      <c r="D32" s="113">
        <v>85000</v>
      </c>
      <c r="E32" s="113">
        <v>48000</v>
      </c>
    </row>
    <row r="33" spans="1:6" x14ac:dyDescent="0.25">
      <c r="A33" s="23" t="s">
        <v>18</v>
      </c>
      <c r="B33" s="113">
        <v>135140</v>
      </c>
      <c r="C33" s="113">
        <v>85000</v>
      </c>
      <c r="D33" s="113">
        <v>165000</v>
      </c>
      <c r="E33" s="113">
        <v>93000</v>
      </c>
    </row>
    <row r="34" spans="1:6" x14ac:dyDescent="0.25">
      <c r="A34" s="23" t="s">
        <v>19</v>
      </c>
      <c r="B34" s="113">
        <v>5525</v>
      </c>
      <c r="C34" s="113">
        <v>5000</v>
      </c>
      <c r="D34" s="113">
        <v>30000</v>
      </c>
      <c r="E34" s="113">
        <v>5000</v>
      </c>
    </row>
    <row r="35" spans="1:6" x14ac:dyDescent="0.25">
      <c r="A35" s="23" t="s">
        <v>20</v>
      </c>
      <c r="B35" s="113">
        <v>775</v>
      </c>
      <c r="C35" s="113">
        <v>700</v>
      </c>
      <c r="D35" s="113">
        <v>0</v>
      </c>
      <c r="E35" s="113">
        <v>0</v>
      </c>
    </row>
    <row r="36" spans="1:6" x14ac:dyDescent="0.25">
      <c r="A36" s="23" t="s">
        <v>21</v>
      </c>
      <c r="B36" s="113">
        <v>1817</v>
      </c>
      <c r="C36" s="113">
        <v>0</v>
      </c>
      <c r="D36" s="113">
        <v>510</v>
      </c>
      <c r="E36" s="113">
        <v>2000</v>
      </c>
    </row>
    <row r="37" spans="1:6" x14ac:dyDescent="0.25">
      <c r="A37" s="23" t="s">
        <v>22</v>
      </c>
      <c r="B37" s="113">
        <v>3880</v>
      </c>
      <c r="C37" s="113">
        <v>3000</v>
      </c>
      <c r="D37" s="113">
        <v>2500</v>
      </c>
      <c r="E37" s="113">
        <v>5000</v>
      </c>
    </row>
    <row r="38" spans="1:6" x14ac:dyDescent="0.25">
      <c r="A38" s="23" t="s">
        <v>23</v>
      </c>
      <c r="B38" s="113">
        <v>509628</v>
      </c>
      <c r="C38" s="113">
        <v>540000</v>
      </c>
      <c r="D38" s="113">
        <v>550000</v>
      </c>
      <c r="E38" s="113">
        <v>550000</v>
      </c>
    </row>
    <row r="39" spans="1:6" x14ac:dyDescent="0.25">
      <c r="A39" s="23" t="s">
        <v>24</v>
      </c>
      <c r="B39" s="113">
        <v>55062</v>
      </c>
      <c r="C39" s="113">
        <v>55000</v>
      </c>
      <c r="D39" s="113">
        <v>58000</v>
      </c>
      <c r="E39" s="113">
        <v>58000</v>
      </c>
    </row>
    <row r="40" spans="1:6" x14ac:dyDescent="0.25">
      <c r="A40" s="23" t="s">
        <v>308</v>
      </c>
      <c r="B40" s="113">
        <v>300009</v>
      </c>
      <c r="C40" s="113">
        <v>210000</v>
      </c>
      <c r="D40" s="113">
        <v>270000</v>
      </c>
      <c r="E40" s="113">
        <v>207700</v>
      </c>
    </row>
    <row r="41" spans="1:6" x14ac:dyDescent="0.25">
      <c r="A41" s="23" t="s">
        <v>194</v>
      </c>
      <c r="B41" s="113"/>
      <c r="C41" s="113">
        <v>0</v>
      </c>
      <c r="D41" s="113"/>
      <c r="E41" s="113">
        <v>0</v>
      </c>
    </row>
    <row r="42" spans="1:6" ht="15.75" thickBot="1" x14ac:dyDescent="0.3">
      <c r="A42" s="46" t="s">
        <v>157</v>
      </c>
      <c r="B42" s="96">
        <f>SUM(B31:B41)</f>
        <v>1087164</v>
      </c>
      <c r="C42" s="96">
        <f>SUM(C31:C41)</f>
        <v>944200</v>
      </c>
      <c r="D42" s="96">
        <f>SUM(D31:D41)</f>
        <v>1167510</v>
      </c>
      <c r="E42" s="96">
        <f>SUM(E31:E41)</f>
        <v>970700</v>
      </c>
      <c r="F42" s="19"/>
    </row>
    <row r="43" spans="1:6" ht="15.75" thickTop="1" x14ac:dyDescent="0.25">
      <c r="A43" s="24" t="s">
        <v>0</v>
      </c>
      <c r="B43" s="38" t="s">
        <v>305</v>
      </c>
      <c r="C43" s="38" t="s">
        <v>274</v>
      </c>
      <c r="D43" s="38" t="s">
        <v>306</v>
      </c>
      <c r="E43" s="38" t="s">
        <v>307</v>
      </c>
      <c r="F43" s="19"/>
    </row>
    <row r="44" spans="1:6" x14ac:dyDescent="0.25">
      <c r="A44" s="22" t="s">
        <v>25</v>
      </c>
      <c r="B44" s="114"/>
      <c r="C44" s="114"/>
      <c r="D44" s="114"/>
      <c r="E44" s="114"/>
      <c r="F44" s="19"/>
    </row>
    <row r="45" spans="1:6" x14ac:dyDescent="0.25">
      <c r="A45" s="23" t="s">
        <v>26</v>
      </c>
      <c r="B45" s="113">
        <v>63271</v>
      </c>
      <c r="C45" s="113">
        <v>40000</v>
      </c>
      <c r="D45" s="113">
        <v>37000</v>
      </c>
      <c r="E45" s="113">
        <v>40000</v>
      </c>
    </row>
    <row r="46" spans="1:6" x14ac:dyDescent="0.25">
      <c r="A46" s="23" t="s">
        <v>27</v>
      </c>
      <c r="B46" s="113"/>
      <c r="C46" s="113">
        <v>0</v>
      </c>
      <c r="D46" s="113">
        <v>0</v>
      </c>
      <c r="E46" s="113">
        <v>0</v>
      </c>
    </row>
    <row r="47" spans="1:6" x14ac:dyDescent="0.25">
      <c r="A47" s="23" t="s">
        <v>28</v>
      </c>
      <c r="B47" s="113"/>
      <c r="C47" s="113">
        <v>0</v>
      </c>
      <c r="D47" s="113">
        <v>0</v>
      </c>
      <c r="E47" s="113">
        <v>0</v>
      </c>
    </row>
    <row r="48" spans="1:6" x14ac:dyDescent="0.25">
      <c r="A48" s="23" t="s">
        <v>29</v>
      </c>
      <c r="B48" s="113"/>
      <c r="C48" s="113">
        <v>0</v>
      </c>
      <c r="D48" s="113">
        <v>0</v>
      </c>
      <c r="E48" s="113">
        <v>0</v>
      </c>
    </row>
    <row r="49" spans="1:5" ht="15.75" thickBot="1" x14ac:dyDescent="0.3">
      <c r="A49" s="46" t="s">
        <v>158</v>
      </c>
      <c r="B49" s="96">
        <f>SUM(B45:B48)</f>
        <v>63271</v>
      </c>
      <c r="C49" s="96">
        <f>SUM(C45:C48)</f>
        <v>40000</v>
      </c>
      <c r="D49" s="96">
        <f>SUM(D45:D48)</f>
        <v>37000</v>
      </c>
      <c r="E49" s="96">
        <f>SUM(E45:E48)</f>
        <v>40000</v>
      </c>
    </row>
    <row r="50" spans="1:5" ht="15.75" thickTop="1" x14ac:dyDescent="0.25">
      <c r="A50" s="131"/>
      <c r="B50" s="131"/>
      <c r="C50" s="131"/>
      <c r="D50" s="131"/>
      <c r="E50" s="131"/>
    </row>
    <row r="51" spans="1:5" x14ac:dyDescent="0.25">
      <c r="A51" s="27" t="s">
        <v>0</v>
      </c>
      <c r="B51" s="38" t="s">
        <v>305</v>
      </c>
      <c r="C51" s="38" t="s">
        <v>274</v>
      </c>
      <c r="D51" s="38" t="s">
        <v>306</v>
      </c>
      <c r="E51" s="38" t="s">
        <v>307</v>
      </c>
    </row>
    <row r="52" spans="1:5" x14ac:dyDescent="0.25">
      <c r="A52" s="22" t="s">
        <v>30</v>
      </c>
      <c r="B52" s="114"/>
      <c r="C52" s="114"/>
      <c r="D52" s="114"/>
      <c r="E52" s="114"/>
    </row>
    <row r="53" spans="1:5" x14ac:dyDescent="0.25">
      <c r="A53" s="58" t="s">
        <v>275</v>
      </c>
      <c r="B53" s="113">
        <v>89326</v>
      </c>
      <c r="C53" s="113">
        <v>70000</v>
      </c>
      <c r="D53" s="113">
        <v>122000</v>
      </c>
      <c r="E53" s="113">
        <v>125000</v>
      </c>
    </row>
    <row r="54" spans="1:5" x14ac:dyDescent="0.25">
      <c r="A54" s="23" t="s">
        <v>31</v>
      </c>
      <c r="B54" s="113">
        <v>82527</v>
      </c>
      <c r="C54" s="113">
        <v>60000</v>
      </c>
      <c r="D54" s="113">
        <v>20000</v>
      </c>
      <c r="E54" s="113">
        <v>15000</v>
      </c>
    </row>
    <row r="55" spans="1:5" x14ac:dyDescent="0.25">
      <c r="A55" s="23" t="s">
        <v>64</v>
      </c>
      <c r="B55" s="113">
        <v>2596</v>
      </c>
      <c r="C55" s="113">
        <v>2500</v>
      </c>
      <c r="D55" s="113">
        <v>2500</v>
      </c>
      <c r="E55" s="113">
        <v>2500</v>
      </c>
    </row>
    <row r="56" spans="1:5" x14ac:dyDescent="0.25">
      <c r="A56" s="23" t="s">
        <v>32</v>
      </c>
      <c r="B56" s="113">
        <v>65250</v>
      </c>
      <c r="C56" s="113">
        <v>0</v>
      </c>
      <c r="D56" s="113">
        <v>145000</v>
      </c>
      <c r="E56" s="113">
        <v>210000</v>
      </c>
    </row>
    <row r="57" spans="1:5" x14ac:dyDescent="0.25">
      <c r="A57" s="23" t="s">
        <v>33</v>
      </c>
      <c r="B57" s="113">
        <v>118296</v>
      </c>
      <c r="C57" s="113">
        <v>40000</v>
      </c>
      <c r="D57" s="113">
        <v>46000</v>
      </c>
      <c r="E57" s="113">
        <v>30000</v>
      </c>
    </row>
    <row r="58" spans="1:5" x14ac:dyDescent="0.25">
      <c r="A58" s="23" t="s">
        <v>226</v>
      </c>
      <c r="B58" s="113"/>
      <c r="C58" s="113">
        <v>70000</v>
      </c>
      <c r="D58" s="113">
        <v>70000</v>
      </c>
      <c r="E58" s="113">
        <v>0</v>
      </c>
    </row>
    <row r="59" spans="1:5" x14ac:dyDescent="0.25">
      <c r="A59" s="59" t="s">
        <v>278</v>
      </c>
      <c r="B59" s="117"/>
      <c r="C59" s="117">
        <v>280000</v>
      </c>
      <c r="D59" s="117">
        <v>280000</v>
      </c>
      <c r="E59" s="117">
        <v>0</v>
      </c>
    </row>
    <row r="60" spans="1:5" ht="15.75" thickBot="1" x14ac:dyDescent="0.3">
      <c r="A60" s="46" t="s">
        <v>185</v>
      </c>
      <c r="B60" s="96">
        <f>SUM(B53:B59)</f>
        <v>357995</v>
      </c>
      <c r="C60" s="96">
        <f t="shared" ref="C60:E60" si="0">SUM(C53:C59)</f>
        <v>522500</v>
      </c>
      <c r="D60" s="96">
        <f t="shared" si="0"/>
        <v>685500</v>
      </c>
      <c r="E60" s="96">
        <f t="shared" si="0"/>
        <v>382500</v>
      </c>
    </row>
    <row r="61" spans="1:5" ht="15.75" thickTop="1" x14ac:dyDescent="0.25">
      <c r="A61" s="118"/>
      <c r="B61" s="119"/>
      <c r="C61" s="120"/>
      <c r="D61" s="97"/>
      <c r="E61" s="120"/>
    </row>
    <row r="62" spans="1:5" ht="15.75" thickBot="1" x14ac:dyDescent="0.3">
      <c r="A62" s="48" t="s">
        <v>34</v>
      </c>
      <c r="B62" s="98">
        <f>SUM(B60,B49,B42,B27,B20,B11)</f>
        <v>3696279</v>
      </c>
      <c r="C62" s="98">
        <f>SUM(C60,C49,C42,C27,C20,C11)</f>
        <v>3646000</v>
      </c>
      <c r="D62" s="98">
        <f>SUM(D60,D49,D42,D27,D20,D11)</f>
        <v>4237410</v>
      </c>
      <c r="E62" s="98">
        <f>SUM(E60,E49,E42,E27,E20,E11)</f>
        <v>3699800</v>
      </c>
    </row>
    <row r="63" spans="1:5" ht="15.75" thickTop="1" x14ac:dyDescent="0.25">
      <c r="A63" s="124"/>
      <c r="B63" s="124"/>
      <c r="C63" s="124"/>
      <c r="D63" s="131"/>
      <c r="E63" s="132"/>
    </row>
    <row r="64" spans="1:5" x14ac:dyDescent="0.25">
      <c r="A64" s="138" t="s">
        <v>230</v>
      </c>
      <c r="B64" s="138"/>
      <c r="C64" s="138"/>
      <c r="D64" s="138"/>
      <c r="E64" s="138"/>
    </row>
    <row r="65" spans="1:5" x14ac:dyDescent="0.25">
      <c r="A65" s="44" t="s">
        <v>113</v>
      </c>
      <c r="B65" s="43" t="str">
        <f>B2</f>
        <v>Actual 2020</v>
      </c>
      <c r="C65" s="43" t="str">
        <f>C2</f>
        <v>Budgeted 2021</v>
      </c>
      <c r="D65" s="43" t="str">
        <f>D2</f>
        <v>Estimated 2021</v>
      </c>
      <c r="E65" s="43" t="str">
        <f>E2</f>
        <v>Budgeted 2022</v>
      </c>
    </row>
    <row r="66" spans="1:5" x14ac:dyDescent="0.25">
      <c r="A66" s="27" t="s">
        <v>0</v>
      </c>
      <c r="B66" s="11"/>
      <c r="C66" s="11"/>
      <c r="D66" s="11"/>
      <c r="E66" s="11"/>
    </row>
    <row r="67" spans="1:5" x14ac:dyDescent="0.25">
      <c r="A67" s="29" t="s">
        <v>172</v>
      </c>
      <c r="B67" s="11"/>
      <c r="C67" s="11"/>
      <c r="D67" s="11"/>
      <c r="E67" s="11"/>
    </row>
    <row r="68" spans="1:5" x14ac:dyDescent="0.25">
      <c r="A68" s="12" t="s">
        <v>277</v>
      </c>
      <c r="B68" s="92">
        <v>26910</v>
      </c>
      <c r="C68" s="92">
        <v>26000</v>
      </c>
      <c r="D68" s="92">
        <v>26000</v>
      </c>
      <c r="E68" s="92">
        <v>26000</v>
      </c>
    </row>
    <row r="69" spans="1:5" x14ac:dyDescent="0.25">
      <c r="A69" s="12" t="s">
        <v>106</v>
      </c>
      <c r="B69" s="92">
        <v>2059</v>
      </c>
      <c r="C69" s="92">
        <v>2000</v>
      </c>
      <c r="D69" s="92">
        <v>2000</v>
      </c>
      <c r="E69" s="92">
        <v>2000</v>
      </c>
    </row>
    <row r="70" spans="1:5" ht="15.75" thickBot="1" x14ac:dyDescent="0.3">
      <c r="A70" s="46" t="s">
        <v>171</v>
      </c>
      <c r="B70" s="98">
        <f>SUM(B68:B69)</f>
        <v>28969</v>
      </c>
      <c r="C70" s="98">
        <f>SUM(C68:C69)</f>
        <v>28000</v>
      </c>
      <c r="D70" s="98">
        <f>SUM(D68:D69)</f>
        <v>28000</v>
      </c>
      <c r="E70" s="98">
        <f>SUM(E68:E69)</f>
        <v>28000</v>
      </c>
    </row>
    <row r="71" spans="1:5" ht="15.75" thickTop="1" x14ac:dyDescent="0.25">
      <c r="A71" s="133"/>
      <c r="B71" s="133"/>
      <c r="C71" s="133"/>
      <c r="D71" s="133"/>
      <c r="E71" s="133"/>
    </row>
    <row r="72" spans="1:5" x14ac:dyDescent="0.25">
      <c r="A72" s="9" t="s">
        <v>0</v>
      </c>
      <c r="B72" s="38" t="s">
        <v>305</v>
      </c>
      <c r="C72" s="38" t="s">
        <v>274</v>
      </c>
      <c r="D72" s="38" t="s">
        <v>306</v>
      </c>
      <c r="E72" s="38" t="s">
        <v>307</v>
      </c>
    </row>
    <row r="73" spans="1:5" x14ac:dyDescent="0.25">
      <c r="A73" s="8" t="s">
        <v>35</v>
      </c>
      <c r="B73" s="114"/>
      <c r="C73" s="114"/>
      <c r="D73" s="114"/>
      <c r="E73" s="114"/>
    </row>
    <row r="74" spans="1:5" x14ac:dyDescent="0.25">
      <c r="A74" s="5" t="s">
        <v>36</v>
      </c>
      <c r="B74" s="113">
        <v>28896</v>
      </c>
      <c r="C74" s="99">
        <v>30000</v>
      </c>
      <c r="D74" s="113">
        <v>30000</v>
      </c>
      <c r="E74" s="99">
        <v>30000</v>
      </c>
    </row>
    <row r="75" spans="1:5" x14ac:dyDescent="0.25">
      <c r="A75" s="114" t="s">
        <v>186</v>
      </c>
      <c r="B75" s="113">
        <v>44673</v>
      </c>
      <c r="C75" s="99">
        <v>46000</v>
      </c>
      <c r="D75" s="113">
        <v>45000</v>
      </c>
      <c r="E75" s="99">
        <v>46000</v>
      </c>
    </row>
    <row r="76" spans="1:5" x14ac:dyDescent="0.25">
      <c r="A76" s="5" t="s">
        <v>187</v>
      </c>
      <c r="B76" s="113">
        <v>2280</v>
      </c>
      <c r="C76" s="113">
        <v>2000</v>
      </c>
      <c r="D76" s="113">
        <v>0</v>
      </c>
      <c r="E76" s="113">
        <v>0</v>
      </c>
    </row>
    <row r="77" spans="1:5" x14ac:dyDescent="0.25">
      <c r="A77" s="5" t="s">
        <v>37</v>
      </c>
      <c r="B77" s="113">
        <v>5730</v>
      </c>
      <c r="C77" s="113">
        <v>5000</v>
      </c>
      <c r="D77" s="113">
        <v>5000</v>
      </c>
      <c r="E77" s="113">
        <v>5000</v>
      </c>
    </row>
    <row r="78" spans="1:5" x14ac:dyDescent="0.25">
      <c r="A78" s="5" t="s">
        <v>98</v>
      </c>
      <c r="B78" s="113">
        <v>44</v>
      </c>
      <c r="C78" s="113">
        <v>100</v>
      </c>
      <c r="D78" s="113">
        <v>100</v>
      </c>
      <c r="E78" s="113">
        <v>100</v>
      </c>
    </row>
    <row r="79" spans="1:5" x14ac:dyDescent="0.25">
      <c r="A79" s="5" t="s">
        <v>38</v>
      </c>
      <c r="B79" s="113">
        <v>19713</v>
      </c>
      <c r="C79" s="113">
        <v>21000</v>
      </c>
      <c r="D79" s="113">
        <v>21000</v>
      </c>
      <c r="E79" s="113">
        <v>21000</v>
      </c>
    </row>
    <row r="80" spans="1:5" x14ac:dyDescent="0.25">
      <c r="A80" s="5" t="s">
        <v>39</v>
      </c>
      <c r="B80" s="113">
        <v>7757</v>
      </c>
      <c r="C80" s="99">
        <v>9000</v>
      </c>
      <c r="D80" s="113">
        <v>8000</v>
      </c>
      <c r="E80" s="99">
        <v>9000</v>
      </c>
    </row>
    <row r="81" spans="1:6" x14ac:dyDescent="0.25">
      <c r="A81" s="5" t="s">
        <v>40</v>
      </c>
      <c r="B81" s="113">
        <v>223</v>
      </c>
      <c r="C81" s="113">
        <v>500</v>
      </c>
      <c r="D81" s="113">
        <v>300</v>
      </c>
      <c r="E81" s="113">
        <v>500</v>
      </c>
    </row>
    <row r="82" spans="1:6" x14ac:dyDescent="0.25">
      <c r="A82" s="5" t="s">
        <v>41</v>
      </c>
      <c r="B82" s="113">
        <v>225</v>
      </c>
      <c r="C82" s="113">
        <v>500</v>
      </c>
      <c r="D82" s="113">
        <v>500</v>
      </c>
      <c r="E82" s="113">
        <v>500</v>
      </c>
    </row>
    <row r="83" spans="1:6" x14ac:dyDescent="0.25">
      <c r="A83" s="114" t="s">
        <v>343</v>
      </c>
      <c r="B83" s="113">
        <v>205</v>
      </c>
      <c r="C83" s="113">
        <v>500</v>
      </c>
      <c r="D83" s="113">
        <v>500</v>
      </c>
      <c r="E83" s="113">
        <v>500</v>
      </c>
    </row>
    <row r="84" spans="1:6" x14ac:dyDescent="0.25">
      <c r="A84" s="5" t="s">
        <v>42</v>
      </c>
      <c r="B84" s="113">
        <v>892</v>
      </c>
      <c r="C84" s="99">
        <v>1000</v>
      </c>
      <c r="D84" s="113">
        <v>1000</v>
      </c>
      <c r="E84" s="99">
        <v>1000</v>
      </c>
    </row>
    <row r="85" spans="1:6" x14ac:dyDescent="0.25">
      <c r="A85" s="5" t="s">
        <v>43</v>
      </c>
      <c r="B85" s="113">
        <v>5582</v>
      </c>
      <c r="C85" s="113">
        <v>3000</v>
      </c>
      <c r="D85" s="113">
        <v>2000</v>
      </c>
      <c r="E85" s="113">
        <v>3000</v>
      </c>
    </row>
    <row r="86" spans="1:6" x14ac:dyDescent="0.25">
      <c r="A86" s="5" t="s">
        <v>44</v>
      </c>
      <c r="B86" s="113">
        <v>5399</v>
      </c>
      <c r="C86" s="113">
        <v>500</v>
      </c>
      <c r="D86" s="113">
        <v>5000</v>
      </c>
      <c r="E86" s="113">
        <v>5000</v>
      </c>
    </row>
    <row r="87" spans="1:6" x14ac:dyDescent="0.25">
      <c r="A87" s="5" t="s">
        <v>45</v>
      </c>
      <c r="B87" s="113">
        <v>679</v>
      </c>
      <c r="C87" s="113">
        <v>1500</v>
      </c>
      <c r="D87" s="113">
        <v>200</v>
      </c>
      <c r="E87" s="113">
        <v>1500</v>
      </c>
    </row>
    <row r="88" spans="1:6" x14ac:dyDescent="0.25">
      <c r="A88" s="5" t="s">
        <v>46</v>
      </c>
      <c r="B88" s="113">
        <v>3551</v>
      </c>
      <c r="C88" s="113">
        <v>4000</v>
      </c>
      <c r="D88" s="113">
        <v>3700</v>
      </c>
      <c r="E88" s="113">
        <v>4000</v>
      </c>
    </row>
    <row r="89" spans="1:6" x14ac:dyDescent="0.25">
      <c r="A89" s="5" t="s">
        <v>47</v>
      </c>
      <c r="B89" s="113">
        <v>11601</v>
      </c>
      <c r="C89" s="113">
        <v>11000</v>
      </c>
      <c r="D89" s="113">
        <v>10000</v>
      </c>
      <c r="E89" s="113">
        <v>10000</v>
      </c>
    </row>
    <row r="90" spans="1:6" x14ac:dyDescent="0.25">
      <c r="A90" s="5" t="s">
        <v>48</v>
      </c>
      <c r="B90" s="113">
        <v>2038</v>
      </c>
      <c r="C90" s="113">
        <v>4000</v>
      </c>
      <c r="D90" s="113">
        <v>4000</v>
      </c>
      <c r="E90" s="113">
        <v>4000</v>
      </c>
    </row>
    <row r="91" spans="1:6" x14ac:dyDescent="0.25">
      <c r="A91" s="5" t="s">
        <v>49</v>
      </c>
      <c r="B91" s="113">
        <v>-97314</v>
      </c>
      <c r="C91" s="113">
        <v>-95000</v>
      </c>
      <c r="D91" s="113">
        <v>-104000</v>
      </c>
      <c r="E91" s="113">
        <v>-100000</v>
      </c>
    </row>
    <row r="92" spans="1:6" x14ac:dyDescent="0.25">
      <c r="A92" s="5" t="s">
        <v>50</v>
      </c>
      <c r="B92" s="113">
        <v>2925</v>
      </c>
      <c r="C92" s="113">
        <v>2500</v>
      </c>
      <c r="D92" s="113">
        <v>2500</v>
      </c>
      <c r="E92" s="113">
        <v>2500</v>
      </c>
    </row>
    <row r="93" spans="1:6" x14ac:dyDescent="0.25">
      <c r="A93" s="5" t="s">
        <v>51</v>
      </c>
      <c r="B93" s="113">
        <v>111</v>
      </c>
      <c r="C93" s="113">
        <v>500</v>
      </c>
      <c r="D93" s="113">
        <v>500</v>
      </c>
      <c r="E93" s="113">
        <v>500</v>
      </c>
    </row>
    <row r="94" spans="1:6" x14ac:dyDescent="0.25">
      <c r="A94" s="5" t="s">
        <v>52</v>
      </c>
      <c r="B94" s="113">
        <v>155</v>
      </c>
      <c r="C94" s="113">
        <v>500</v>
      </c>
      <c r="D94" s="113">
        <v>500</v>
      </c>
      <c r="E94" s="113">
        <v>500</v>
      </c>
    </row>
    <row r="95" spans="1:6" x14ac:dyDescent="0.25">
      <c r="A95" s="5" t="s">
        <v>195</v>
      </c>
      <c r="B95" s="113">
        <v>1520</v>
      </c>
      <c r="C95" s="113">
        <v>5000</v>
      </c>
      <c r="D95" s="113">
        <v>5000</v>
      </c>
      <c r="E95" s="113">
        <v>5000</v>
      </c>
      <c r="F95" s="35"/>
    </row>
    <row r="96" spans="1:6" x14ac:dyDescent="0.25">
      <c r="A96" s="5" t="s">
        <v>53</v>
      </c>
      <c r="B96" s="113">
        <v>4544</v>
      </c>
      <c r="C96" s="113">
        <v>4000</v>
      </c>
      <c r="D96" s="113">
        <v>3500</v>
      </c>
      <c r="E96" s="113">
        <v>4000</v>
      </c>
    </row>
    <row r="97" spans="1:5" x14ac:dyDescent="0.25">
      <c r="A97" s="5" t="s">
        <v>54</v>
      </c>
      <c r="B97" s="113">
        <v>6674</v>
      </c>
      <c r="C97" s="113">
        <v>4000</v>
      </c>
      <c r="D97" s="113">
        <v>3000</v>
      </c>
      <c r="E97" s="113">
        <v>4000</v>
      </c>
    </row>
    <row r="98" spans="1:5" x14ac:dyDescent="0.25">
      <c r="A98" s="5" t="s">
        <v>55</v>
      </c>
      <c r="B98" s="113">
        <v>3660</v>
      </c>
      <c r="C98" s="113">
        <v>3000</v>
      </c>
      <c r="D98" s="113">
        <v>3000</v>
      </c>
      <c r="E98" s="113">
        <v>3000</v>
      </c>
    </row>
    <row r="99" spans="1:5" x14ac:dyDescent="0.25">
      <c r="A99" s="5" t="s">
        <v>56</v>
      </c>
      <c r="B99" s="113">
        <v>3195</v>
      </c>
      <c r="C99" s="113">
        <v>3000</v>
      </c>
      <c r="D99" s="113">
        <v>3000</v>
      </c>
      <c r="E99" s="113">
        <v>3000</v>
      </c>
    </row>
    <row r="100" spans="1:5" ht="15.75" thickBot="1" x14ac:dyDescent="0.3">
      <c r="A100" s="46" t="s">
        <v>159</v>
      </c>
      <c r="B100" s="96">
        <f>SUM(B74:B99)</f>
        <v>64958</v>
      </c>
      <c r="C100" s="96">
        <f>SUM(C74:C99)</f>
        <v>67100</v>
      </c>
      <c r="D100" s="96">
        <f>SUM(D74:D99)</f>
        <v>53300</v>
      </c>
      <c r="E100" s="96">
        <f>SUM(E74:E99)</f>
        <v>63600</v>
      </c>
    </row>
    <row r="101" spans="1:5" ht="15.75" thickTop="1" x14ac:dyDescent="0.25">
      <c r="A101" s="131"/>
      <c r="B101" s="131"/>
      <c r="C101" s="131"/>
      <c r="D101" s="131"/>
      <c r="E101" s="131"/>
    </row>
    <row r="102" spans="1:5" x14ac:dyDescent="0.25">
      <c r="A102" s="13" t="s">
        <v>0</v>
      </c>
      <c r="B102" s="34" t="str">
        <f>B13</f>
        <v>Actual 2020</v>
      </c>
      <c r="C102" s="34" t="str">
        <f>C13</f>
        <v>Budgeted 2021</v>
      </c>
      <c r="D102" s="34" t="str">
        <f>D13</f>
        <v>Estimated 2021</v>
      </c>
      <c r="E102" s="34" t="str">
        <f>E13</f>
        <v>Budgeted 2022</v>
      </c>
    </row>
    <row r="103" spans="1:5" x14ac:dyDescent="0.25">
      <c r="A103" s="26" t="s">
        <v>174</v>
      </c>
      <c r="B103" s="114"/>
      <c r="C103" s="114"/>
      <c r="D103" s="114"/>
      <c r="E103" s="114"/>
    </row>
    <row r="104" spans="1:5" x14ac:dyDescent="0.25">
      <c r="A104" s="23" t="s">
        <v>207</v>
      </c>
      <c r="B104" s="113">
        <v>205000</v>
      </c>
      <c r="C104" s="113">
        <v>550000</v>
      </c>
      <c r="D104" s="113">
        <v>550000</v>
      </c>
      <c r="E104" s="113">
        <v>210000</v>
      </c>
    </row>
    <row r="105" spans="1:5" x14ac:dyDescent="0.25">
      <c r="A105" s="30" t="s">
        <v>201</v>
      </c>
      <c r="B105" s="113">
        <v>550000</v>
      </c>
      <c r="C105" s="121">
        <v>100000</v>
      </c>
      <c r="D105" s="113">
        <v>100000</v>
      </c>
      <c r="E105" s="121">
        <v>0</v>
      </c>
    </row>
    <row r="106" spans="1:5" ht="15.75" thickBot="1" x14ac:dyDescent="0.3">
      <c r="A106" s="46" t="s">
        <v>160</v>
      </c>
      <c r="B106" s="98">
        <f>SUM(B103:B105)</f>
        <v>755000</v>
      </c>
      <c r="C106" s="100">
        <f>SUM(C103:C105)</f>
        <v>650000</v>
      </c>
      <c r="D106" s="100">
        <f>SUM(D103:D105)</f>
        <v>650000</v>
      </c>
      <c r="E106" s="100">
        <f>SUM(E103:E105)</f>
        <v>210000</v>
      </c>
    </row>
    <row r="107" spans="1:5" ht="15.75" thickTop="1" x14ac:dyDescent="0.25">
      <c r="A107" s="18"/>
      <c r="B107" s="17"/>
      <c r="C107" s="17"/>
      <c r="D107" s="17"/>
      <c r="E107" s="17"/>
    </row>
    <row r="108" spans="1:5" x14ac:dyDescent="0.25">
      <c r="A108" s="27" t="s">
        <v>0</v>
      </c>
      <c r="B108" s="34" t="str">
        <f>B13</f>
        <v>Actual 2020</v>
      </c>
      <c r="C108" s="34" t="str">
        <f>C13</f>
        <v>Budgeted 2021</v>
      </c>
      <c r="D108" s="34" t="str">
        <f>D13</f>
        <v>Estimated 2021</v>
      </c>
      <c r="E108" s="34" t="str">
        <f>E13</f>
        <v>Budgeted 2022</v>
      </c>
    </row>
    <row r="109" spans="1:5" x14ac:dyDescent="0.25">
      <c r="A109" s="22" t="s">
        <v>57</v>
      </c>
      <c r="B109" s="11"/>
      <c r="C109" s="11"/>
      <c r="D109" s="11"/>
      <c r="E109" s="11"/>
    </row>
    <row r="110" spans="1:5" x14ac:dyDescent="0.25">
      <c r="A110" s="23" t="s">
        <v>58</v>
      </c>
      <c r="B110" s="113">
        <v>147169</v>
      </c>
      <c r="C110" s="99">
        <v>150000</v>
      </c>
      <c r="D110" s="113">
        <v>155000</v>
      </c>
      <c r="E110" s="99">
        <v>185000</v>
      </c>
    </row>
    <row r="111" spans="1:5" x14ac:dyDescent="0.25">
      <c r="A111" s="23" t="s">
        <v>176</v>
      </c>
      <c r="B111" s="113">
        <v>11258</v>
      </c>
      <c r="C111" s="99">
        <v>13000</v>
      </c>
      <c r="D111" s="113">
        <v>12000</v>
      </c>
      <c r="E111" s="99">
        <v>13000</v>
      </c>
    </row>
    <row r="112" spans="1:5" x14ac:dyDescent="0.25">
      <c r="A112" s="23" t="s">
        <v>98</v>
      </c>
      <c r="B112" s="113">
        <v>107</v>
      </c>
      <c r="C112" s="113">
        <v>200</v>
      </c>
      <c r="D112" s="113">
        <v>100</v>
      </c>
      <c r="E112" s="113">
        <v>200</v>
      </c>
    </row>
    <row r="113" spans="1:5" x14ac:dyDescent="0.25">
      <c r="A113" s="23" t="s">
        <v>180</v>
      </c>
      <c r="B113" s="113">
        <v>40394</v>
      </c>
      <c r="C113" s="113">
        <v>41000</v>
      </c>
      <c r="D113" s="113">
        <v>42000</v>
      </c>
      <c r="E113" s="113">
        <v>52000</v>
      </c>
    </row>
    <row r="114" spans="1:5" x14ac:dyDescent="0.25">
      <c r="A114" s="23" t="s">
        <v>178</v>
      </c>
      <c r="B114" s="113">
        <v>25896</v>
      </c>
      <c r="C114" s="113">
        <v>27000</v>
      </c>
      <c r="D114" s="113">
        <v>27000</v>
      </c>
      <c r="E114" s="113">
        <v>37000</v>
      </c>
    </row>
    <row r="115" spans="1:5" x14ac:dyDescent="0.25">
      <c r="A115" s="23" t="s">
        <v>181</v>
      </c>
      <c r="B115" s="113">
        <v>736</v>
      </c>
      <c r="C115" s="113">
        <v>1000</v>
      </c>
      <c r="D115" s="113">
        <v>1000</v>
      </c>
      <c r="E115" s="113">
        <v>1000</v>
      </c>
    </row>
    <row r="116" spans="1:5" x14ac:dyDescent="0.25">
      <c r="A116" s="23" t="s">
        <v>338</v>
      </c>
      <c r="B116" s="113">
        <v>734</v>
      </c>
      <c r="C116" s="113">
        <v>10000</v>
      </c>
      <c r="D116" s="113">
        <v>10000</v>
      </c>
      <c r="E116" s="113">
        <v>10000</v>
      </c>
    </row>
    <row r="117" spans="1:5" x14ac:dyDescent="0.25">
      <c r="A117" s="23" t="s">
        <v>337</v>
      </c>
      <c r="B117" s="113">
        <v>3071</v>
      </c>
      <c r="C117" s="113">
        <v>5000</v>
      </c>
      <c r="D117" s="113">
        <v>6000</v>
      </c>
      <c r="E117" s="113">
        <v>5000</v>
      </c>
    </row>
    <row r="118" spans="1:5" x14ac:dyDescent="0.25">
      <c r="A118" s="23" t="s">
        <v>336</v>
      </c>
      <c r="B118" s="113">
        <v>3184</v>
      </c>
      <c r="C118" s="99">
        <v>2000</v>
      </c>
      <c r="D118" s="113">
        <v>2000</v>
      </c>
      <c r="E118" s="99">
        <v>5000</v>
      </c>
    </row>
    <row r="119" spans="1:5" x14ac:dyDescent="0.25">
      <c r="A119" s="23" t="s">
        <v>60</v>
      </c>
      <c r="B119" s="113">
        <v>1710</v>
      </c>
      <c r="C119" s="99">
        <v>4000</v>
      </c>
      <c r="D119" s="113">
        <v>2000</v>
      </c>
      <c r="E119" s="99">
        <v>2000</v>
      </c>
    </row>
    <row r="120" spans="1:5" x14ac:dyDescent="0.25">
      <c r="A120" s="23" t="s">
        <v>42</v>
      </c>
      <c r="B120" s="113">
        <v>1356</v>
      </c>
      <c r="C120" s="113">
        <v>2000</v>
      </c>
      <c r="D120" s="113">
        <v>300</v>
      </c>
      <c r="E120" s="113">
        <v>2000</v>
      </c>
    </row>
    <row r="121" spans="1:5" x14ac:dyDescent="0.25">
      <c r="A121" s="23" t="s">
        <v>335</v>
      </c>
      <c r="B121" s="113">
        <v>12070</v>
      </c>
      <c r="C121" s="113">
        <v>7000</v>
      </c>
      <c r="D121" s="113">
        <v>6000</v>
      </c>
      <c r="E121" s="113">
        <v>7000</v>
      </c>
    </row>
    <row r="122" spans="1:5" x14ac:dyDescent="0.25">
      <c r="A122" s="23" t="s">
        <v>334</v>
      </c>
      <c r="B122" s="113">
        <v>5296</v>
      </c>
      <c r="C122" s="113">
        <v>5000</v>
      </c>
      <c r="D122" s="113">
        <v>5000</v>
      </c>
      <c r="E122" s="113">
        <v>5000</v>
      </c>
    </row>
    <row r="123" spans="1:5" x14ac:dyDescent="0.25">
      <c r="A123" s="23" t="s">
        <v>45</v>
      </c>
      <c r="B123" s="113">
        <v>4348</v>
      </c>
      <c r="C123" s="113">
        <v>2000</v>
      </c>
      <c r="D123" s="113">
        <v>1000</v>
      </c>
      <c r="E123" s="113">
        <v>2000</v>
      </c>
    </row>
    <row r="124" spans="1:5" x14ac:dyDescent="0.25">
      <c r="A124" s="23" t="s">
        <v>46</v>
      </c>
      <c r="B124" s="113">
        <v>2993</v>
      </c>
      <c r="C124" s="99">
        <v>3000</v>
      </c>
      <c r="D124" s="113">
        <v>3000</v>
      </c>
      <c r="E124" s="99">
        <v>3000</v>
      </c>
    </row>
    <row r="125" spans="1:5" x14ac:dyDescent="0.25">
      <c r="A125" s="23" t="s">
        <v>61</v>
      </c>
      <c r="B125" s="113">
        <v>31280</v>
      </c>
      <c r="C125" s="113">
        <v>30000</v>
      </c>
      <c r="D125" s="113">
        <v>32000</v>
      </c>
      <c r="E125" s="113">
        <v>32000</v>
      </c>
    </row>
    <row r="126" spans="1:5" x14ac:dyDescent="0.25">
      <c r="A126" s="23" t="s">
        <v>62</v>
      </c>
      <c r="B126" s="113">
        <v>1270</v>
      </c>
      <c r="C126" s="113">
        <v>1000</v>
      </c>
      <c r="D126" s="113">
        <v>1000</v>
      </c>
      <c r="E126" s="113">
        <v>1000</v>
      </c>
    </row>
    <row r="127" spans="1:5" x14ac:dyDescent="0.25">
      <c r="A127" s="23" t="s">
        <v>63</v>
      </c>
      <c r="B127" s="113">
        <v>5578</v>
      </c>
      <c r="C127" s="113">
        <v>6000</v>
      </c>
      <c r="D127" s="113">
        <v>0</v>
      </c>
      <c r="E127" s="113">
        <v>12000</v>
      </c>
    </row>
    <row r="128" spans="1:5" x14ac:dyDescent="0.25">
      <c r="A128" s="23" t="s">
        <v>64</v>
      </c>
      <c r="B128" s="113">
        <v>2256</v>
      </c>
      <c r="C128" s="113">
        <v>3000</v>
      </c>
      <c r="D128" s="113">
        <v>2000</v>
      </c>
      <c r="E128" s="113">
        <v>3000</v>
      </c>
    </row>
    <row r="129" spans="1:5" x14ac:dyDescent="0.25">
      <c r="A129" s="23" t="s">
        <v>302</v>
      </c>
      <c r="B129" s="113">
        <v>500</v>
      </c>
      <c r="C129" s="113">
        <v>500</v>
      </c>
      <c r="D129" s="113">
        <v>500</v>
      </c>
      <c r="E129" s="113">
        <v>500</v>
      </c>
    </row>
    <row r="130" spans="1:5" x14ac:dyDescent="0.25">
      <c r="A130" s="23" t="s">
        <v>182</v>
      </c>
      <c r="B130" s="113">
        <v>35268</v>
      </c>
      <c r="C130" s="113">
        <v>35000</v>
      </c>
      <c r="D130" s="113">
        <v>36000</v>
      </c>
      <c r="E130" s="113">
        <v>35000</v>
      </c>
    </row>
    <row r="131" spans="1:5" x14ac:dyDescent="0.25">
      <c r="A131" s="23" t="s">
        <v>235</v>
      </c>
      <c r="B131" s="113">
        <v>44990</v>
      </c>
      <c r="C131" s="113">
        <v>35000</v>
      </c>
      <c r="D131" s="113">
        <v>35000</v>
      </c>
      <c r="E131" s="113">
        <v>35000</v>
      </c>
    </row>
    <row r="132" spans="1:5" x14ac:dyDescent="0.25">
      <c r="A132" s="23" t="s">
        <v>52</v>
      </c>
      <c r="B132" s="113">
        <v>15596</v>
      </c>
      <c r="C132" s="113">
        <v>5000</v>
      </c>
      <c r="D132" s="113">
        <v>7000</v>
      </c>
      <c r="E132" s="113">
        <v>5000</v>
      </c>
    </row>
    <row r="133" spans="1:5" x14ac:dyDescent="0.25">
      <c r="A133" s="23" t="s">
        <v>65</v>
      </c>
      <c r="B133" s="113">
        <v>2585</v>
      </c>
      <c r="C133" s="99">
        <v>5000</v>
      </c>
      <c r="D133" s="113">
        <v>7000</v>
      </c>
      <c r="E133" s="99">
        <v>5000</v>
      </c>
    </row>
    <row r="134" spans="1:5" ht="15.75" thickBot="1" x14ac:dyDescent="0.3">
      <c r="A134" s="46" t="s">
        <v>161</v>
      </c>
      <c r="B134" s="96">
        <f>SUM(B110:B133)</f>
        <v>399645</v>
      </c>
      <c r="C134" s="96">
        <f>SUM(C110:C133)</f>
        <v>392700</v>
      </c>
      <c r="D134" s="96">
        <f>SUM(D110:D133)</f>
        <v>392900</v>
      </c>
      <c r="E134" s="96">
        <f>SUM(E110:E133)</f>
        <v>457700</v>
      </c>
    </row>
    <row r="135" spans="1:5" ht="15.75" thickTop="1" x14ac:dyDescent="0.25">
      <c r="A135" s="20"/>
      <c r="B135" s="20"/>
      <c r="C135" s="20"/>
      <c r="D135" s="20"/>
      <c r="E135" s="20"/>
    </row>
    <row r="136" spans="1:5" x14ac:dyDescent="0.25">
      <c r="A136" s="27" t="s">
        <v>0</v>
      </c>
      <c r="B136" s="11" t="str">
        <f>B13</f>
        <v>Actual 2020</v>
      </c>
      <c r="C136" s="11" t="str">
        <f>C13</f>
        <v>Budgeted 2021</v>
      </c>
      <c r="D136" s="11" t="str">
        <f>D13</f>
        <v>Estimated 2021</v>
      </c>
      <c r="E136" s="11" t="str">
        <f>E13</f>
        <v>Budgeted 2022</v>
      </c>
    </row>
    <row r="137" spans="1:5" x14ac:dyDescent="0.25">
      <c r="A137" s="31" t="s">
        <v>66</v>
      </c>
      <c r="B137" s="11"/>
      <c r="C137" s="11"/>
      <c r="D137" s="11"/>
      <c r="E137" s="11"/>
    </row>
    <row r="138" spans="1:5" x14ac:dyDescent="0.25">
      <c r="A138" s="23" t="s">
        <v>58</v>
      </c>
      <c r="B138" s="113">
        <v>3385</v>
      </c>
      <c r="C138" s="113">
        <v>4000</v>
      </c>
      <c r="D138" s="113">
        <v>4000</v>
      </c>
      <c r="E138" s="113">
        <v>4000</v>
      </c>
    </row>
    <row r="139" spans="1:5" x14ac:dyDescent="0.25">
      <c r="A139" s="23" t="s">
        <v>67</v>
      </c>
      <c r="B139" s="113">
        <v>262</v>
      </c>
      <c r="C139" s="113">
        <v>3000</v>
      </c>
      <c r="D139" s="113">
        <v>3000</v>
      </c>
      <c r="E139" s="113">
        <v>3000</v>
      </c>
    </row>
    <row r="140" spans="1:5" x14ac:dyDescent="0.25">
      <c r="A140" s="23" t="s">
        <v>339</v>
      </c>
      <c r="B140" s="113">
        <v>3524</v>
      </c>
      <c r="C140" s="99">
        <v>5000</v>
      </c>
      <c r="D140" s="113">
        <v>3000</v>
      </c>
      <c r="E140" s="99">
        <v>5000</v>
      </c>
    </row>
    <row r="141" spans="1:5" x14ac:dyDescent="0.25">
      <c r="A141" s="23" t="s">
        <v>340</v>
      </c>
      <c r="B141" s="113">
        <v>4104</v>
      </c>
      <c r="C141" s="113">
        <v>1000</v>
      </c>
      <c r="D141" s="113">
        <v>1000</v>
      </c>
      <c r="E141" s="113">
        <v>1000</v>
      </c>
    </row>
    <row r="142" spans="1:5" x14ac:dyDescent="0.25">
      <c r="A142" s="23" t="s">
        <v>68</v>
      </c>
      <c r="B142" s="113">
        <v>9965</v>
      </c>
      <c r="C142" s="113">
        <v>15000</v>
      </c>
      <c r="D142" s="113">
        <v>11000</v>
      </c>
      <c r="E142" s="113">
        <v>12000</v>
      </c>
    </row>
    <row r="143" spans="1:5" x14ac:dyDescent="0.25">
      <c r="A143" s="23" t="s">
        <v>69</v>
      </c>
      <c r="B143" s="113">
        <v>0</v>
      </c>
      <c r="C143" s="113">
        <v>0</v>
      </c>
      <c r="D143" s="113"/>
      <c r="E143" s="113"/>
    </row>
    <row r="144" spans="1:5" x14ac:dyDescent="0.25">
      <c r="A144" s="23" t="s">
        <v>52</v>
      </c>
      <c r="B144" s="113"/>
      <c r="C144" s="113">
        <v>0</v>
      </c>
      <c r="D144" s="113"/>
      <c r="E144" s="113"/>
    </row>
    <row r="145" spans="1:5" x14ac:dyDescent="0.25">
      <c r="A145" s="23" t="s">
        <v>70</v>
      </c>
      <c r="B145" s="113">
        <v>26570</v>
      </c>
      <c r="C145" s="99">
        <v>10000</v>
      </c>
      <c r="D145" s="113">
        <v>10000</v>
      </c>
      <c r="E145" s="99">
        <v>20000</v>
      </c>
    </row>
    <row r="146" spans="1:5" ht="15.75" thickBot="1" x14ac:dyDescent="0.3">
      <c r="A146" s="46" t="s">
        <v>162</v>
      </c>
      <c r="B146" s="96">
        <f>SUM(B138:B145)</f>
        <v>47810</v>
      </c>
      <c r="C146" s="96">
        <f>SUM(C138:C145)</f>
        <v>38000</v>
      </c>
      <c r="D146" s="96">
        <f>SUM(D138:D145)</f>
        <v>32000</v>
      </c>
      <c r="E146" s="96">
        <f>SUM(E138:E145)</f>
        <v>45000</v>
      </c>
    </row>
    <row r="147" spans="1:5" ht="15.75" thickTop="1" x14ac:dyDescent="0.25">
      <c r="A147" s="124"/>
      <c r="B147" s="124"/>
      <c r="C147" s="124"/>
      <c r="D147" s="124"/>
      <c r="E147" s="124"/>
    </row>
    <row r="148" spans="1:5" x14ac:dyDescent="0.25">
      <c r="A148" s="27" t="s">
        <v>0</v>
      </c>
      <c r="B148" s="34" t="str">
        <f>B13</f>
        <v>Actual 2020</v>
      </c>
      <c r="C148" s="34" t="str">
        <f>C13</f>
        <v>Budgeted 2021</v>
      </c>
      <c r="D148" s="34" t="str">
        <f>D13</f>
        <v>Estimated 2021</v>
      </c>
      <c r="E148" s="34" t="str">
        <f>E13</f>
        <v>Budgeted 2022</v>
      </c>
    </row>
    <row r="149" spans="1:5" x14ac:dyDescent="0.25">
      <c r="A149" s="22" t="s">
        <v>71</v>
      </c>
      <c r="B149" s="11"/>
      <c r="C149" s="11"/>
      <c r="D149" s="11"/>
      <c r="E149" s="11"/>
    </row>
    <row r="150" spans="1:5" x14ac:dyDescent="0.25">
      <c r="A150" s="23" t="s">
        <v>72</v>
      </c>
      <c r="B150" s="113">
        <v>5650</v>
      </c>
      <c r="C150" s="113">
        <v>7000</v>
      </c>
      <c r="D150" s="113">
        <v>6000</v>
      </c>
      <c r="E150" s="113">
        <v>7000</v>
      </c>
    </row>
    <row r="151" spans="1:5" x14ac:dyDescent="0.25">
      <c r="A151" s="23" t="s">
        <v>106</v>
      </c>
      <c r="B151" s="113">
        <v>433</v>
      </c>
      <c r="C151" s="113">
        <v>500</v>
      </c>
      <c r="D151" s="113">
        <v>500</v>
      </c>
      <c r="E151" s="113">
        <v>500</v>
      </c>
    </row>
    <row r="152" spans="1:5" x14ac:dyDescent="0.25">
      <c r="A152" s="23" t="s">
        <v>192</v>
      </c>
      <c r="B152" s="113">
        <v>0</v>
      </c>
      <c r="C152" s="113">
        <v>1000</v>
      </c>
      <c r="D152" s="113">
        <v>0</v>
      </c>
      <c r="E152" s="113">
        <v>1000</v>
      </c>
    </row>
    <row r="153" spans="1:5" x14ac:dyDescent="0.25">
      <c r="A153" s="23" t="s">
        <v>341</v>
      </c>
      <c r="B153" s="113">
        <v>185</v>
      </c>
      <c r="C153" s="113">
        <v>200</v>
      </c>
      <c r="D153" s="113">
        <v>0</v>
      </c>
      <c r="E153" s="113">
        <v>200</v>
      </c>
    </row>
    <row r="154" spans="1:5" x14ac:dyDescent="0.25">
      <c r="A154" s="23" t="s">
        <v>60</v>
      </c>
      <c r="B154" s="113">
        <v>221</v>
      </c>
      <c r="C154" s="113">
        <v>500</v>
      </c>
      <c r="D154" s="113">
        <v>500</v>
      </c>
      <c r="E154" s="113">
        <v>500</v>
      </c>
    </row>
    <row r="155" spans="1:5" x14ac:dyDescent="0.25">
      <c r="A155" s="23" t="s">
        <v>73</v>
      </c>
      <c r="B155" s="113">
        <v>346</v>
      </c>
      <c r="C155" s="113">
        <v>500</v>
      </c>
      <c r="D155" s="113">
        <v>0</v>
      </c>
      <c r="E155" s="113">
        <v>500</v>
      </c>
    </row>
    <row r="156" spans="1:5" x14ac:dyDescent="0.25">
      <c r="A156" s="32" t="s">
        <v>74</v>
      </c>
      <c r="B156" s="113">
        <v>570</v>
      </c>
      <c r="C156" s="113">
        <v>1000</v>
      </c>
      <c r="D156" s="113">
        <v>0</v>
      </c>
      <c r="E156" s="113">
        <v>1000</v>
      </c>
    </row>
    <row r="157" spans="1:5" x14ac:dyDescent="0.25">
      <c r="A157" s="23" t="s">
        <v>75</v>
      </c>
      <c r="B157" s="113">
        <v>1059</v>
      </c>
      <c r="C157" s="113">
        <v>2000</v>
      </c>
      <c r="D157" s="113">
        <v>1000</v>
      </c>
      <c r="E157" s="113">
        <v>2000</v>
      </c>
    </row>
    <row r="158" spans="1:5" x14ac:dyDescent="0.25">
      <c r="A158" s="23" t="s">
        <v>76</v>
      </c>
      <c r="B158" s="113">
        <v>300</v>
      </c>
      <c r="C158" s="113">
        <v>1000</v>
      </c>
      <c r="D158" s="113">
        <v>0</v>
      </c>
      <c r="E158" s="113">
        <v>1000</v>
      </c>
    </row>
    <row r="159" spans="1:5" x14ac:dyDescent="0.25">
      <c r="A159" s="23" t="s">
        <v>77</v>
      </c>
      <c r="B159" s="113">
        <v>4965</v>
      </c>
      <c r="C159" s="113">
        <v>5000</v>
      </c>
      <c r="D159" s="113">
        <v>5000</v>
      </c>
      <c r="E159" s="113">
        <v>5000</v>
      </c>
    </row>
    <row r="160" spans="1:5" x14ac:dyDescent="0.25">
      <c r="A160" s="23" t="s">
        <v>78</v>
      </c>
      <c r="B160" s="113">
        <v>18505</v>
      </c>
      <c r="C160" s="113">
        <v>52000</v>
      </c>
      <c r="D160" s="113">
        <v>43000</v>
      </c>
      <c r="E160" s="113">
        <v>40000</v>
      </c>
    </row>
    <row r="161" spans="1:5" x14ac:dyDescent="0.25">
      <c r="A161" s="23" t="s">
        <v>79</v>
      </c>
      <c r="B161" s="113">
        <v>4116</v>
      </c>
      <c r="C161" s="113">
        <v>0</v>
      </c>
      <c r="D161" s="113"/>
      <c r="E161" s="113">
        <v>0</v>
      </c>
    </row>
    <row r="162" spans="1:5" x14ac:dyDescent="0.25">
      <c r="A162" s="23" t="s">
        <v>214</v>
      </c>
      <c r="B162" s="113"/>
      <c r="C162" s="113">
        <v>0</v>
      </c>
      <c r="D162" s="113"/>
      <c r="E162" s="113">
        <v>0</v>
      </c>
    </row>
    <row r="163" spans="1:5" ht="15.75" thickBot="1" x14ac:dyDescent="0.3">
      <c r="A163" s="46" t="s">
        <v>163</v>
      </c>
      <c r="B163" s="96">
        <f>SUM(B150:B162)</f>
        <v>36350</v>
      </c>
      <c r="C163" s="96">
        <f>SUM(C150:C162)</f>
        <v>70700</v>
      </c>
      <c r="D163" s="96">
        <f>SUM(D150:D162)</f>
        <v>56000</v>
      </c>
      <c r="E163" s="96">
        <f>SUM(E150:E162)</f>
        <v>58700</v>
      </c>
    </row>
    <row r="164" spans="1:5" ht="15.75" thickTop="1" x14ac:dyDescent="0.25">
      <c r="A164" s="124"/>
      <c r="B164" s="124"/>
      <c r="C164" s="124"/>
      <c r="D164" s="124"/>
      <c r="E164" s="124"/>
    </row>
    <row r="165" spans="1:5" x14ac:dyDescent="0.25">
      <c r="A165" s="27" t="s">
        <v>0</v>
      </c>
      <c r="B165" s="34" t="str">
        <f>B13</f>
        <v>Actual 2020</v>
      </c>
      <c r="C165" s="34" t="str">
        <f>C13</f>
        <v>Budgeted 2021</v>
      </c>
      <c r="D165" s="34" t="str">
        <f>D13</f>
        <v>Estimated 2021</v>
      </c>
      <c r="E165" s="34" t="str">
        <f>E13</f>
        <v>Budgeted 2022</v>
      </c>
    </row>
    <row r="166" spans="1:5" x14ac:dyDescent="0.25">
      <c r="A166" s="22" t="s">
        <v>80</v>
      </c>
      <c r="B166" s="11"/>
      <c r="C166" s="11"/>
      <c r="D166" s="11"/>
      <c r="E166" s="11"/>
    </row>
    <row r="167" spans="1:5" x14ac:dyDescent="0.25">
      <c r="A167" s="23" t="s">
        <v>81</v>
      </c>
      <c r="B167" s="113">
        <v>388951</v>
      </c>
      <c r="C167" s="113">
        <v>492000</v>
      </c>
      <c r="D167" s="113">
        <v>492000</v>
      </c>
      <c r="E167" s="113">
        <v>520000</v>
      </c>
    </row>
    <row r="168" spans="1:5" x14ac:dyDescent="0.25">
      <c r="A168" s="122" t="s">
        <v>82</v>
      </c>
      <c r="B168" s="113">
        <v>58298</v>
      </c>
      <c r="C168" s="113">
        <v>55000</v>
      </c>
      <c r="D168" s="113">
        <v>58000</v>
      </c>
      <c r="E168" s="113">
        <v>55000</v>
      </c>
    </row>
    <row r="169" spans="1:5" x14ac:dyDescent="0.25">
      <c r="A169" s="23" t="s">
        <v>83</v>
      </c>
      <c r="B169" s="113">
        <v>5005</v>
      </c>
      <c r="C169" s="99">
        <v>2000</v>
      </c>
      <c r="D169" s="113">
        <v>2000</v>
      </c>
      <c r="E169" s="99">
        <v>2000</v>
      </c>
    </row>
    <row r="170" spans="1:5" x14ac:dyDescent="0.25">
      <c r="A170" s="23" t="s">
        <v>190</v>
      </c>
      <c r="B170" s="113"/>
      <c r="C170" s="99">
        <v>0</v>
      </c>
      <c r="D170" s="113">
        <v>1500</v>
      </c>
      <c r="E170" s="99">
        <v>0</v>
      </c>
    </row>
    <row r="171" spans="1:5" x14ac:dyDescent="0.25">
      <c r="A171" s="23" t="s">
        <v>198</v>
      </c>
      <c r="B171" s="113">
        <v>3372</v>
      </c>
      <c r="C171" s="99">
        <v>3500</v>
      </c>
      <c r="D171" s="113">
        <v>3500</v>
      </c>
      <c r="E171" s="99">
        <v>3500</v>
      </c>
    </row>
    <row r="172" spans="1:5" x14ac:dyDescent="0.25">
      <c r="A172" s="23" t="s">
        <v>214</v>
      </c>
      <c r="B172" s="113"/>
      <c r="C172" s="99">
        <v>100</v>
      </c>
      <c r="D172" s="113">
        <v>100</v>
      </c>
      <c r="E172" s="99">
        <v>0</v>
      </c>
    </row>
    <row r="173" spans="1:5" x14ac:dyDescent="0.25">
      <c r="A173" s="23" t="s">
        <v>196</v>
      </c>
      <c r="B173" s="113">
        <v>41000</v>
      </c>
      <c r="C173" s="99">
        <v>41000</v>
      </c>
      <c r="D173" s="113">
        <v>0</v>
      </c>
      <c r="E173" s="99">
        <v>0</v>
      </c>
    </row>
    <row r="174" spans="1:5" ht="15.75" thickBot="1" x14ac:dyDescent="0.3">
      <c r="A174" s="46" t="s">
        <v>164</v>
      </c>
      <c r="B174" s="96">
        <f>SUM(B167:B173)</f>
        <v>496626</v>
      </c>
      <c r="C174" s="96">
        <f>SUM(C167:C173)</f>
        <v>593600</v>
      </c>
      <c r="D174" s="96">
        <f t="shared" ref="D174:E174" si="1">SUM(D167:D173)</f>
        <v>557100</v>
      </c>
      <c r="E174" s="96">
        <f t="shared" si="1"/>
        <v>580500</v>
      </c>
    </row>
    <row r="175" spans="1:5" ht="15.75" thickTop="1" x14ac:dyDescent="0.25">
      <c r="A175" s="124"/>
      <c r="B175" s="124"/>
      <c r="C175" s="124"/>
      <c r="D175" s="124"/>
      <c r="E175" s="124"/>
    </row>
    <row r="176" spans="1:5" x14ac:dyDescent="0.25">
      <c r="A176" s="27" t="s">
        <v>0</v>
      </c>
      <c r="B176" s="34" t="str">
        <f>B13</f>
        <v>Actual 2020</v>
      </c>
      <c r="C176" s="34" t="str">
        <f>C13</f>
        <v>Budgeted 2021</v>
      </c>
      <c r="D176" s="34" t="str">
        <f>D13</f>
        <v>Estimated 2021</v>
      </c>
      <c r="E176" s="34" t="str">
        <f>E13</f>
        <v>Budgeted 2022</v>
      </c>
    </row>
    <row r="177" spans="1:6" x14ac:dyDescent="0.25">
      <c r="A177" s="22" t="s">
        <v>84</v>
      </c>
      <c r="B177" s="11"/>
      <c r="C177" s="11"/>
      <c r="D177" s="11"/>
      <c r="E177" s="11"/>
    </row>
    <row r="178" spans="1:6" x14ac:dyDescent="0.25">
      <c r="A178" s="23" t="s">
        <v>43</v>
      </c>
      <c r="B178" s="113">
        <v>205</v>
      </c>
      <c r="C178" s="113">
        <v>200</v>
      </c>
      <c r="D178" s="113">
        <v>200</v>
      </c>
      <c r="E178" s="113">
        <v>200</v>
      </c>
    </row>
    <row r="179" spans="1:6" x14ac:dyDescent="0.25">
      <c r="A179" s="23" t="s">
        <v>85</v>
      </c>
      <c r="B179" s="113">
        <v>270</v>
      </c>
      <c r="C179" s="113">
        <v>500</v>
      </c>
      <c r="D179" s="113">
        <v>1000</v>
      </c>
      <c r="E179" s="113">
        <v>1000</v>
      </c>
    </row>
    <row r="180" spans="1:6" ht="15.75" thickBot="1" x14ac:dyDescent="0.3">
      <c r="A180" s="46" t="s">
        <v>165</v>
      </c>
      <c r="B180" s="96">
        <f>SUM(B178:B179)</f>
        <v>475</v>
      </c>
      <c r="C180" s="96">
        <f>SUM(C178:C179)</f>
        <v>700</v>
      </c>
      <c r="D180" s="96">
        <f>SUM(D178:D179)</f>
        <v>1200</v>
      </c>
      <c r="E180" s="96">
        <f>SUM(E178:E179)</f>
        <v>1200</v>
      </c>
    </row>
    <row r="181" spans="1:6" ht="15.75" thickTop="1" x14ac:dyDescent="0.25">
      <c r="A181" s="124"/>
      <c r="B181" s="124"/>
      <c r="C181" s="134"/>
      <c r="D181" s="126"/>
      <c r="E181" s="134"/>
    </row>
    <row r="182" spans="1:6" x14ac:dyDescent="0.25">
      <c r="A182" s="27" t="s">
        <v>0</v>
      </c>
      <c r="B182" s="34" t="str">
        <f>B13</f>
        <v>Actual 2020</v>
      </c>
      <c r="C182" s="34" t="str">
        <f>C13</f>
        <v>Budgeted 2021</v>
      </c>
      <c r="D182" s="34" t="str">
        <f>D13</f>
        <v>Estimated 2021</v>
      </c>
      <c r="E182" s="34" t="str">
        <f>E13</f>
        <v>Budgeted 2022</v>
      </c>
    </row>
    <row r="183" spans="1:6" x14ac:dyDescent="0.25">
      <c r="A183" s="22" t="s">
        <v>86</v>
      </c>
      <c r="B183" s="11"/>
      <c r="C183" s="11"/>
      <c r="D183" s="11"/>
      <c r="E183" s="11"/>
    </row>
    <row r="184" spans="1:6" x14ac:dyDescent="0.25">
      <c r="A184" s="23" t="s">
        <v>175</v>
      </c>
      <c r="B184" s="113">
        <v>90250</v>
      </c>
      <c r="C184" s="113">
        <v>90000</v>
      </c>
      <c r="D184" s="113">
        <v>90000</v>
      </c>
      <c r="E184" s="113">
        <v>115000</v>
      </c>
    </row>
    <row r="185" spans="1:6" x14ac:dyDescent="0.25">
      <c r="A185" s="23" t="s">
        <v>191</v>
      </c>
      <c r="B185" s="113">
        <v>0</v>
      </c>
      <c r="C185" s="113">
        <v>2000</v>
      </c>
      <c r="D185" s="113">
        <v>2000</v>
      </c>
      <c r="E185" s="113">
        <v>2000</v>
      </c>
    </row>
    <row r="186" spans="1:6" ht="16.5" thickBot="1" x14ac:dyDescent="0.3">
      <c r="A186" s="46" t="s">
        <v>166</v>
      </c>
      <c r="B186" s="96">
        <f>SUM(B184:B185)</f>
        <v>90250</v>
      </c>
      <c r="C186" s="96">
        <f>SUM(C184:C185)</f>
        <v>92000</v>
      </c>
      <c r="D186" s="96">
        <f>SUM(D184:D185)</f>
        <v>92000</v>
      </c>
      <c r="E186" s="96">
        <f>SUM(E184:E185)</f>
        <v>117000</v>
      </c>
      <c r="F186" s="2"/>
    </row>
    <row r="187" spans="1:6" ht="15.75" thickTop="1" x14ac:dyDescent="0.25">
      <c r="A187" s="131"/>
      <c r="B187" s="131"/>
      <c r="C187" s="131"/>
      <c r="D187" s="131"/>
      <c r="E187" s="131"/>
    </row>
    <row r="188" spans="1:6" x14ac:dyDescent="0.25">
      <c r="A188" s="27" t="s">
        <v>0</v>
      </c>
      <c r="B188" s="38" t="s">
        <v>305</v>
      </c>
      <c r="C188" s="38" t="s">
        <v>274</v>
      </c>
      <c r="D188" s="38" t="s">
        <v>306</v>
      </c>
      <c r="E188" s="38" t="s">
        <v>307</v>
      </c>
    </row>
    <row r="189" spans="1:6" x14ac:dyDescent="0.25">
      <c r="A189" s="22" t="s">
        <v>248</v>
      </c>
      <c r="B189" s="11"/>
      <c r="C189" s="11"/>
      <c r="D189" s="11"/>
      <c r="E189" s="11"/>
    </row>
    <row r="190" spans="1:6" x14ac:dyDescent="0.25">
      <c r="A190" s="23" t="s">
        <v>58</v>
      </c>
      <c r="B190" s="101">
        <v>189214</v>
      </c>
      <c r="C190" s="101">
        <v>290000</v>
      </c>
      <c r="D190" s="101">
        <v>250000</v>
      </c>
      <c r="E190" s="101">
        <v>300000</v>
      </c>
    </row>
    <row r="191" spans="1:6" x14ac:dyDescent="0.25">
      <c r="A191" s="23" t="s">
        <v>176</v>
      </c>
      <c r="B191" s="101">
        <v>14475</v>
      </c>
      <c r="C191" s="113">
        <v>16000</v>
      </c>
      <c r="D191" s="113">
        <v>19000</v>
      </c>
      <c r="E191" s="113">
        <v>20000</v>
      </c>
    </row>
    <row r="192" spans="1:6" x14ac:dyDescent="0.25">
      <c r="A192" s="23" t="s">
        <v>98</v>
      </c>
      <c r="B192" s="101">
        <v>115</v>
      </c>
      <c r="C192" s="113">
        <v>200</v>
      </c>
      <c r="D192" s="113">
        <v>200</v>
      </c>
      <c r="E192" s="113">
        <v>200</v>
      </c>
    </row>
    <row r="193" spans="1:5" x14ac:dyDescent="0.25">
      <c r="A193" s="23" t="s">
        <v>180</v>
      </c>
      <c r="B193" s="101">
        <v>48085</v>
      </c>
      <c r="C193" s="113">
        <v>55000</v>
      </c>
      <c r="D193" s="113">
        <v>72000</v>
      </c>
      <c r="E193" s="113">
        <v>75000</v>
      </c>
    </row>
    <row r="194" spans="1:5" x14ac:dyDescent="0.25">
      <c r="A194" s="23" t="s">
        <v>178</v>
      </c>
      <c r="B194" s="101">
        <v>34886</v>
      </c>
      <c r="C194" s="113">
        <v>45000</v>
      </c>
      <c r="D194" s="113">
        <v>47000</v>
      </c>
      <c r="E194" s="113">
        <v>48000</v>
      </c>
    </row>
    <row r="195" spans="1:5" x14ac:dyDescent="0.25">
      <c r="A195" s="23" t="s">
        <v>181</v>
      </c>
      <c r="B195" s="101">
        <v>946</v>
      </c>
      <c r="C195" s="113">
        <v>1000</v>
      </c>
      <c r="D195" s="113">
        <v>1000</v>
      </c>
      <c r="E195" s="113">
        <v>1000</v>
      </c>
    </row>
    <row r="196" spans="1:5" x14ac:dyDescent="0.25">
      <c r="A196" s="23" t="s">
        <v>59</v>
      </c>
      <c r="B196" s="101">
        <v>2165</v>
      </c>
      <c r="C196" s="113">
        <v>2000</v>
      </c>
      <c r="D196" s="113">
        <v>10000</v>
      </c>
      <c r="E196" s="113">
        <v>10000</v>
      </c>
    </row>
    <row r="197" spans="1:5" x14ac:dyDescent="0.25">
      <c r="A197" s="23" t="s">
        <v>250</v>
      </c>
      <c r="B197" s="101">
        <v>7179</v>
      </c>
      <c r="C197" s="113">
        <v>2000</v>
      </c>
      <c r="D197" s="113">
        <v>5000</v>
      </c>
      <c r="E197" s="113">
        <v>5000</v>
      </c>
    </row>
    <row r="198" spans="1:5" x14ac:dyDescent="0.25">
      <c r="A198" s="23" t="s">
        <v>251</v>
      </c>
      <c r="B198" s="101">
        <v>4443</v>
      </c>
      <c r="C198" s="113">
        <v>4000</v>
      </c>
      <c r="D198" s="113">
        <v>7000</v>
      </c>
      <c r="E198" s="113">
        <v>7000</v>
      </c>
    </row>
    <row r="199" spans="1:5" x14ac:dyDescent="0.25">
      <c r="A199" s="23" t="s">
        <v>252</v>
      </c>
      <c r="B199" s="101">
        <v>3509</v>
      </c>
      <c r="C199" s="113">
        <v>2000</v>
      </c>
      <c r="D199" s="113">
        <v>1000</v>
      </c>
      <c r="E199" s="113">
        <v>2000</v>
      </c>
    </row>
    <row r="200" spans="1:5" x14ac:dyDescent="0.25">
      <c r="A200" s="23" t="s">
        <v>68</v>
      </c>
      <c r="B200" s="101">
        <v>0</v>
      </c>
      <c r="C200" s="113">
        <v>2000</v>
      </c>
      <c r="D200" s="113">
        <v>2000</v>
      </c>
      <c r="E200" s="113">
        <v>2000</v>
      </c>
    </row>
    <row r="201" spans="1:5" x14ac:dyDescent="0.25">
      <c r="A201" s="23" t="s">
        <v>46</v>
      </c>
      <c r="B201" s="101">
        <v>1306</v>
      </c>
      <c r="C201" s="113">
        <v>1000</v>
      </c>
      <c r="D201" s="113">
        <v>1500</v>
      </c>
      <c r="E201" s="113">
        <v>1000</v>
      </c>
    </row>
    <row r="202" spans="1:5" x14ac:dyDescent="0.25">
      <c r="A202" s="23" t="s">
        <v>253</v>
      </c>
      <c r="B202" s="101">
        <v>315</v>
      </c>
      <c r="C202" s="113">
        <v>1000</v>
      </c>
      <c r="D202" s="113">
        <v>1000</v>
      </c>
      <c r="E202" s="113">
        <v>1000</v>
      </c>
    </row>
    <row r="203" spans="1:5" x14ac:dyDescent="0.25">
      <c r="A203" s="23" t="s">
        <v>121</v>
      </c>
      <c r="B203" s="101">
        <v>653</v>
      </c>
      <c r="C203" s="113">
        <v>2000</v>
      </c>
      <c r="D203" s="113">
        <v>2000</v>
      </c>
      <c r="E203" s="113">
        <v>2000</v>
      </c>
    </row>
    <row r="204" spans="1:5" x14ac:dyDescent="0.25">
      <c r="A204" s="23" t="s">
        <v>254</v>
      </c>
      <c r="B204" s="101">
        <v>1564</v>
      </c>
      <c r="C204" s="113">
        <v>1300</v>
      </c>
      <c r="D204" s="113">
        <v>1500</v>
      </c>
      <c r="E204" s="113">
        <v>1300</v>
      </c>
    </row>
    <row r="205" spans="1:5" x14ac:dyDescent="0.25">
      <c r="A205" s="23" t="s">
        <v>197</v>
      </c>
      <c r="B205" s="101">
        <v>2090</v>
      </c>
      <c r="C205" s="113">
        <v>5000</v>
      </c>
      <c r="D205" s="113">
        <v>2000</v>
      </c>
      <c r="E205" s="113">
        <v>5000</v>
      </c>
    </row>
    <row r="206" spans="1:5" x14ac:dyDescent="0.25">
      <c r="A206" s="23" t="s">
        <v>92</v>
      </c>
      <c r="B206" s="101">
        <v>2419</v>
      </c>
      <c r="C206" s="113">
        <v>3000</v>
      </c>
      <c r="D206" s="113">
        <v>2000</v>
      </c>
      <c r="E206" s="113">
        <v>3000</v>
      </c>
    </row>
    <row r="207" spans="1:5" x14ac:dyDescent="0.25">
      <c r="A207" s="23" t="s">
        <v>214</v>
      </c>
      <c r="B207" s="101">
        <v>0</v>
      </c>
      <c r="C207" s="113">
        <v>700</v>
      </c>
      <c r="D207" s="113">
        <v>700</v>
      </c>
      <c r="E207" s="113">
        <v>0</v>
      </c>
    </row>
    <row r="208" spans="1:5" x14ac:dyDescent="0.25">
      <c r="A208" s="23" t="s">
        <v>255</v>
      </c>
      <c r="B208" s="101">
        <v>5133</v>
      </c>
      <c r="C208" s="113">
        <v>10000</v>
      </c>
      <c r="D208" s="113">
        <v>10000</v>
      </c>
      <c r="E208" s="113">
        <v>10000</v>
      </c>
    </row>
    <row r="209" spans="1:6" ht="15.75" thickBot="1" x14ac:dyDescent="0.3">
      <c r="A209" s="46" t="s">
        <v>249</v>
      </c>
      <c r="B209" s="96">
        <f>SUM(B189:B208)</f>
        <v>318497</v>
      </c>
      <c r="C209" s="96">
        <f t="shared" ref="C209:E209" si="2">SUM(C189:C208)</f>
        <v>443200</v>
      </c>
      <c r="D209" s="96">
        <f t="shared" si="2"/>
        <v>434900</v>
      </c>
      <c r="E209" s="96">
        <f t="shared" si="2"/>
        <v>493500</v>
      </c>
    </row>
    <row r="210" spans="1:6" ht="15.75" thickTop="1" x14ac:dyDescent="0.25">
      <c r="A210" s="130"/>
      <c r="B210" s="130"/>
      <c r="C210" s="130"/>
      <c r="D210" s="130"/>
      <c r="E210" s="130"/>
    </row>
    <row r="211" spans="1:6" x14ac:dyDescent="0.25">
      <c r="A211" s="28" t="s">
        <v>0</v>
      </c>
      <c r="B211" s="34" t="str">
        <f>B13</f>
        <v>Actual 2020</v>
      </c>
      <c r="C211" s="34" t="str">
        <f>C13</f>
        <v>Budgeted 2021</v>
      </c>
      <c r="D211" s="34" t="str">
        <f>D13</f>
        <v>Estimated 2021</v>
      </c>
      <c r="E211" s="34" t="str">
        <f>E13</f>
        <v>Budgeted 2022</v>
      </c>
      <c r="F211" s="3"/>
    </row>
    <row r="212" spans="1:6" x14ac:dyDescent="0.25">
      <c r="A212" s="22" t="s">
        <v>87</v>
      </c>
      <c r="B212" s="11"/>
      <c r="C212" s="11"/>
      <c r="D212" s="11"/>
      <c r="E212" s="11"/>
    </row>
    <row r="213" spans="1:6" x14ac:dyDescent="0.25">
      <c r="A213" s="23" t="s">
        <v>58</v>
      </c>
      <c r="B213" s="113">
        <v>53940</v>
      </c>
      <c r="C213" s="113">
        <v>55000</v>
      </c>
      <c r="D213" s="113">
        <v>57000</v>
      </c>
      <c r="E213" s="113">
        <v>70000</v>
      </c>
    </row>
    <row r="214" spans="1:6" x14ac:dyDescent="0.25">
      <c r="A214" s="23" t="s">
        <v>176</v>
      </c>
      <c r="B214" s="113">
        <v>4126</v>
      </c>
      <c r="C214" s="113">
        <v>5000</v>
      </c>
      <c r="D214" s="113">
        <v>5000</v>
      </c>
      <c r="E214" s="113">
        <v>7000</v>
      </c>
    </row>
    <row r="215" spans="1:6" x14ac:dyDescent="0.25">
      <c r="A215" s="23" t="s">
        <v>98</v>
      </c>
      <c r="B215" s="113">
        <v>41</v>
      </c>
      <c r="C215" s="113">
        <v>100</v>
      </c>
      <c r="D215" s="113">
        <v>100</v>
      </c>
      <c r="E215" s="113">
        <v>200</v>
      </c>
    </row>
    <row r="216" spans="1:6" x14ac:dyDescent="0.25">
      <c r="A216" s="23" t="s">
        <v>177</v>
      </c>
      <c r="B216" s="113">
        <v>14222</v>
      </c>
      <c r="C216" s="113">
        <v>15000</v>
      </c>
      <c r="D216" s="113">
        <v>16000</v>
      </c>
      <c r="E216" s="113">
        <v>20000</v>
      </c>
    </row>
    <row r="217" spans="1:6" x14ac:dyDescent="0.25">
      <c r="A217" s="23" t="s">
        <v>178</v>
      </c>
      <c r="B217" s="113">
        <v>9741</v>
      </c>
      <c r="C217" s="113">
        <v>11000</v>
      </c>
      <c r="D217" s="113">
        <v>11000</v>
      </c>
      <c r="E217" s="113">
        <v>15000</v>
      </c>
    </row>
    <row r="218" spans="1:6" x14ac:dyDescent="0.25">
      <c r="A218" s="23" t="s">
        <v>181</v>
      </c>
      <c r="B218" s="113">
        <v>268</v>
      </c>
      <c r="C218" s="113">
        <v>500</v>
      </c>
      <c r="D218" s="113">
        <v>500</v>
      </c>
      <c r="E218" s="113">
        <v>500</v>
      </c>
    </row>
    <row r="219" spans="1:6" x14ac:dyDescent="0.25">
      <c r="A219" s="23" t="s">
        <v>89</v>
      </c>
      <c r="B219" s="113">
        <v>19624</v>
      </c>
      <c r="C219" s="113">
        <v>3000</v>
      </c>
      <c r="D219" s="113">
        <v>3000</v>
      </c>
      <c r="E219" s="113">
        <v>3000</v>
      </c>
    </row>
    <row r="220" spans="1:6" x14ac:dyDescent="0.25">
      <c r="A220" s="23" t="s">
        <v>342</v>
      </c>
      <c r="B220" s="113">
        <v>0</v>
      </c>
      <c r="C220" s="113">
        <v>1000</v>
      </c>
      <c r="D220" s="113">
        <v>500</v>
      </c>
      <c r="E220" s="113">
        <v>500</v>
      </c>
    </row>
    <row r="221" spans="1:6" x14ac:dyDescent="0.25">
      <c r="A221" s="23" t="s">
        <v>68</v>
      </c>
      <c r="B221" s="113">
        <v>16405</v>
      </c>
      <c r="C221" s="113">
        <v>17000</v>
      </c>
      <c r="D221" s="113">
        <v>17000</v>
      </c>
      <c r="E221" s="113">
        <v>20000</v>
      </c>
    </row>
    <row r="222" spans="1:6" x14ac:dyDescent="0.25">
      <c r="A222" s="23" t="s">
        <v>76</v>
      </c>
      <c r="B222" s="113">
        <v>697</v>
      </c>
      <c r="C222" s="113">
        <v>0</v>
      </c>
      <c r="D222" s="113"/>
      <c r="E222" s="113"/>
    </row>
    <row r="223" spans="1:6" x14ac:dyDescent="0.25">
      <c r="A223" s="23" t="s">
        <v>90</v>
      </c>
      <c r="B223" s="113">
        <v>15314</v>
      </c>
      <c r="C223" s="99">
        <v>10000</v>
      </c>
      <c r="D223" s="113">
        <v>10000</v>
      </c>
      <c r="E223" s="99">
        <v>10000</v>
      </c>
    </row>
    <row r="224" spans="1:6" x14ac:dyDescent="0.25">
      <c r="A224" s="23" t="s">
        <v>179</v>
      </c>
      <c r="B224" s="113">
        <v>600</v>
      </c>
      <c r="C224" s="113">
        <v>1000</v>
      </c>
      <c r="D224" s="113">
        <v>1000</v>
      </c>
      <c r="E224" s="113">
        <v>1000</v>
      </c>
    </row>
    <row r="225" spans="1:6" x14ac:dyDescent="0.25">
      <c r="A225" s="23" t="s">
        <v>91</v>
      </c>
      <c r="B225" s="113">
        <v>307403</v>
      </c>
      <c r="C225" s="113">
        <v>209000</v>
      </c>
      <c r="D225" s="113">
        <v>210000</v>
      </c>
      <c r="E225" s="113">
        <v>230000</v>
      </c>
    </row>
    <row r="226" spans="1:6" x14ac:dyDescent="0.25">
      <c r="A226" s="23" t="s">
        <v>92</v>
      </c>
      <c r="B226" s="113">
        <v>-1154</v>
      </c>
      <c r="C226" s="113">
        <v>1000</v>
      </c>
      <c r="D226" s="113">
        <v>1000</v>
      </c>
      <c r="E226" s="113">
        <v>1000</v>
      </c>
    </row>
    <row r="227" spans="1:6" x14ac:dyDescent="0.25">
      <c r="A227" s="23" t="s">
        <v>212</v>
      </c>
      <c r="B227" s="113">
        <v>210000</v>
      </c>
      <c r="C227" s="113">
        <v>200000</v>
      </c>
      <c r="D227" s="113">
        <v>250000</v>
      </c>
      <c r="E227" s="113">
        <v>250000</v>
      </c>
    </row>
    <row r="228" spans="1:6" x14ac:dyDescent="0.25">
      <c r="A228" s="23" t="s">
        <v>52</v>
      </c>
      <c r="B228" s="113"/>
      <c r="C228" s="113">
        <v>1000</v>
      </c>
      <c r="D228" s="113">
        <v>100</v>
      </c>
      <c r="E228" s="113">
        <v>1000</v>
      </c>
    </row>
    <row r="229" spans="1:6" x14ac:dyDescent="0.25">
      <c r="A229" s="23" t="s">
        <v>65</v>
      </c>
      <c r="B229" s="113">
        <v>8389</v>
      </c>
      <c r="C229" s="113">
        <v>20000</v>
      </c>
      <c r="D229" s="113">
        <v>5000</v>
      </c>
      <c r="E229" s="113">
        <v>140000</v>
      </c>
    </row>
    <row r="230" spans="1:6" x14ac:dyDescent="0.25">
      <c r="A230" s="23" t="s">
        <v>93</v>
      </c>
      <c r="B230" s="113">
        <v>58634</v>
      </c>
      <c r="C230" s="113">
        <v>20000</v>
      </c>
      <c r="D230" s="113">
        <v>55000</v>
      </c>
      <c r="E230" s="113">
        <v>165000</v>
      </c>
    </row>
    <row r="231" spans="1:6" x14ac:dyDescent="0.25">
      <c r="A231" s="23" t="s">
        <v>234</v>
      </c>
      <c r="B231" s="113">
        <v>7440</v>
      </c>
      <c r="C231" s="113">
        <v>7500</v>
      </c>
      <c r="D231" s="113">
        <v>7500</v>
      </c>
      <c r="E231" s="113">
        <v>0</v>
      </c>
    </row>
    <row r="232" spans="1:6" ht="15.75" thickBot="1" x14ac:dyDescent="0.3">
      <c r="A232" s="46" t="s">
        <v>167</v>
      </c>
      <c r="B232" s="96">
        <f>SUM(B213:B231)</f>
        <v>725690</v>
      </c>
      <c r="C232" s="96">
        <f>SUM(C213:C231)</f>
        <v>577100</v>
      </c>
      <c r="D232" s="96">
        <f>SUM(D213:D231)</f>
        <v>649700</v>
      </c>
      <c r="E232" s="96">
        <f>SUM(E213:E231)</f>
        <v>934200</v>
      </c>
      <c r="F232" s="4"/>
    </row>
    <row r="233" spans="1:6" ht="15.75" thickTop="1" x14ac:dyDescent="0.25">
      <c r="A233" s="131"/>
      <c r="B233" s="131"/>
      <c r="C233" s="131"/>
      <c r="D233" s="131"/>
      <c r="E233" s="131"/>
    </row>
    <row r="234" spans="1:6" x14ac:dyDescent="0.25">
      <c r="A234" s="27" t="s">
        <v>0</v>
      </c>
      <c r="B234" s="34" t="str">
        <f>B13</f>
        <v>Actual 2020</v>
      </c>
      <c r="C234" s="34" t="str">
        <f>C13</f>
        <v>Budgeted 2021</v>
      </c>
      <c r="D234" s="34" t="str">
        <f>D13</f>
        <v>Estimated 2021</v>
      </c>
      <c r="E234" s="34" t="str">
        <f>E13</f>
        <v>Budgeted 2022</v>
      </c>
    </row>
    <row r="235" spans="1:6" x14ac:dyDescent="0.25">
      <c r="A235" s="22" t="s">
        <v>94</v>
      </c>
      <c r="B235" s="11"/>
      <c r="C235" s="11"/>
      <c r="D235" s="11"/>
      <c r="E235" s="11"/>
    </row>
    <row r="236" spans="1:6" x14ac:dyDescent="0.25">
      <c r="A236" s="23" t="s">
        <v>95</v>
      </c>
      <c r="B236" s="113">
        <v>505982</v>
      </c>
      <c r="C236" s="113">
        <v>540000</v>
      </c>
      <c r="D236" s="113">
        <v>500000</v>
      </c>
      <c r="E236" s="113">
        <v>540000</v>
      </c>
    </row>
    <row r="237" spans="1:6" x14ac:dyDescent="0.25">
      <c r="A237" s="23" t="s">
        <v>96</v>
      </c>
      <c r="B237" s="113"/>
      <c r="C237" s="113">
        <v>500</v>
      </c>
      <c r="D237" s="113">
        <v>0</v>
      </c>
      <c r="E237" s="113">
        <v>0</v>
      </c>
    </row>
    <row r="238" spans="1:6" ht="15.75" thickBot="1" x14ac:dyDescent="0.3">
      <c r="A238" s="46" t="s">
        <v>168</v>
      </c>
      <c r="B238" s="96">
        <f>SUM(B236:B237)</f>
        <v>505982</v>
      </c>
      <c r="C238" s="96">
        <f>SUM(C236:C237)</f>
        <v>540500</v>
      </c>
      <c r="D238" s="96">
        <f>SUM(D236:D237)</f>
        <v>500000</v>
      </c>
      <c r="E238" s="96">
        <f>SUM(E236:E237)</f>
        <v>540000</v>
      </c>
    </row>
    <row r="239" spans="1:6" ht="15.75" thickTop="1" x14ac:dyDescent="0.25">
      <c r="A239" s="131"/>
      <c r="B239" s="131"/>
      <c r="C239" s="131"/>
      <c r="D239" s="131"/>
      <c r="E239" s="131"/>
    </row>
    <row r="240" spans="1:6" x14ac:dyDescent="0.25">
      <c r="A240" s="27" t="s">
        <v>0</v>
      </c>
      <c r="B240" s="11" t="str">
        <f>B13</f>
        <v>Actual 2020</v>
      </c>
      <c r="C240" s="11" t="str">
        <f>C13</f>
        <v>Budgeted 2021</v>
      </c>
      <c r="D240" s="11" t="str">
        <f>D13</f>
        <v>Estimated 2021</v>
      </c>
      <c r="E240" s="11" t="str">
        <f>E13</f>
        <v>Budgeted 2022</v>
      </c>
    </row>
    <row r="241" spans="1:5" x14ac:dyDescent="0.25">
      <c r="A241" s="22" t="s">
        <v>97</v>
      </c>
      <c r="B241" s="11"/>
      <c r="C241" s="11"/>
      <c r="D241" s="11"/>
      <c r="E241" s="11"/>
    </row>
    <row r="242" spans="1:5" x14ac:dyDescent="0.25">
      <c r="A242" s="23" t="s">
        <v>58</v>
      </c>
      <c r="B242" s="113">
        <v>44160</v>
      </c>
      <c r="C242" s="99">
        <v>65000</v>
      </c>
      <c r="D242" s="113">
        <v>62000</v>
      </c>
      <c r="E242" s="99">
        <v>75000</v>
      </c>
    </row>
    <row r="243" spans="1:5" x14ac:dyDescent="0.25">
      <c r="A243" s="23" t="s">
        <v>176</v>
      </c>
      <c r="B243" s="113">
        <v>3378</v>
      </c>
      <c r="C243" s="99">
        <v>5000</v>
      </c>
      <c r="D243" s="113">
        <v>5000</v>
      </c>
      <c r="E243" s="99">
        <v>5000</v>
      </c>
    </row>
    <row r="244" spans="1:5" x14ac:dyDescent="0.25">
      <c r="A244" s="23" t="s">
        <v>98</v>
      </c>
      <c r="B244" s="113">
        <v>41</v>
      </c>
      <c r="C244" s="113">
        <v>200</v>
      </c>
      <c r="D244" s="113">
        <v>200</v>
      </c>
      <c r="E244" s="113">
        <v>200</v>
      </c>
    </row>
    <row r="245" spans="1:5" x14ac:dyDescent="0.25">
      <c r="A245" s="23" t="s">
        <v>177</v>
      </c>
      <c r="B245" s="113">
        <v>5089</v>
      </c>
      <c r="C245" s="113">
        <v>6000</v>
      </c>
      <c r="D245" s="113">
        <v>6000</v>
      </c>
      <c r="E245" s="113">
        <v>7000</v>
      </c>
    </row>
    <row r="246" spans="1:5" x14ac:dyDescent="0.25">
      <c r="A246" s="23" t="s">
        <v>178</v>
      </c>
      <c r="B246" s="113">
        <v>2940</v>
      </c>
      <c r="C246" s="113">
        <v>4000</v>
      </c>
      <c r="D246" s="113">
        <v>3000</v>
      </c>
      <c r="E246" s="113">
        <v>4000</v>
      </c>
    </row>
    <row r="247" spans="1:5" x14ac:dyDescent="0.25">
      <c r="A247" s="23" t="s">
        <v>181</v>
      </c>
      <c r="B247" s="113">
        <v>154</v>
      </c>
      <c r="C247" s="113">
        <v>200</v>
      </c>
      <c r="D247" s="113">
        <v>200</v>
      </c>
      <c r="E247" s="113">
        <v>200</v>
      </c>
    </row>
    <row r="248" spans="1:5" x14ac:dyDescent="0.25">
      <c r="A248" s="23" t="s">
        <v>99</v>
      </c>
      <c r="B248" s="113">
        <v>15325</v>
      </c>
      <c r="C248" s="113">
        <v>11000</v>
      </c>
      <c r="D248" s="113">
        <v>15000</v>
      </c>
      <c r="E248" s="113">
        <v>15000</v>
      </c>
    </row>
    <row r="249" spans="1:5" x14ac:dyDescent="0.25">
      <c r="A249" s="23" t="s">
        <v>89</v>
      </c>
      <c r="B249" s="113">
        <v>1338</v>
      </c>
      <c r="C249" s="113">
        <v>2000</v>
      </c>
      <c r="D249" s="113">
        <v>2000</v>
      </c>
      <c r="E249" s="113">
        <v>2000</v>
      </c>
    </row>
    <row r="250" spans="1:5" x14ac:dyDescent="0.25">
      <c r="A250" s="23" t="s">
        <v>68</v>
      </c>
      <c r="B250" s="113">
        <v>809</v>
      </c>
      <c r="C250" s="113">
        <v>1000</v>
      </c>
      <c r="D250" s="113">
        <v>1000</v>
      </c>
      <c r="E250" s="113">
        <v>1000</v>
      </c>
    </row>
    <row r="251" spans="1:5" x14ac:dyDescent="0.25">
      <c r="A251" s="23" t="s">
        <v>100</v>
      </c>
      <c r="B251" s="113">
        <v>18684</v>
      </c>
      <c r="C251" s="113">
        <v>15000</v>
      </c>
      <c r="D251" s="113">
        <v>15000</v>
      </c>
      <c r="E251" s="113">
        <v>15000</v>
      </c>
    </row>
    <row r="252" spans="1:5" x14ac:dyDescent="0.25">
      <c r="A252" s="23" t="s">
        <v>92</v>
      </c>
      <c r="B252" s="113">
        <v>4058</v>
      </c>
      <c r="C252" s="113">
        <v>4000</v>
      </c>
      <c r="D252" s="113">
        <v>4000</v>
      </c>
      <c r="E252" s="113">
        <v>4000</v>
      </c>
    </row>
    <row r="253" spans="1:5" x14ac:dyDescent="0.25">
      <c r="A253" s="23" t="s">
        <v>52</v>
      </c>
      <c r="B253" s="113">
        <v>260</v>
      </c>
      <c r="C253" s="113">
        <v>0</v>
      </c>
      <c r="D253" s="113">
        <v>0</v>
      </c>
      <c r="E253" s="113">
        <v>0</v>
      </c>
    </row>
    <row r="254" spans="1:5" x14ac:dyDescent="0.25">
      <c r="A254" s="23" t="s">
        <v>309</v>
      </c>
      <c r="B254" s="113">
        <v>-1763</v>
      </c>
      <c r="C254" s="99">
        <v>0</v>
      </c>
      <c r="D254" s="113">
        <v>500</v>
      </c>
      <c r="E254" s="99">
        <v>0</v>
      </c>
    </row>
    <row r="255" spans="1:5" ht="15.75" thickBot="1" x14ac:dyDescent="0.3">
      <c r="A255" s="46" t="s">
        <v>169</v>
      </c>
      <c r="B255" s="96">
        <f>SUM(B242:B254)</f>
        <v>94473</v>
      </c>
      <c r="C255" s="96">
        <f>SUM(C242:C254)</f>
        <v>113400</v>
      </c>
      <c r="D255" s="96">
        <f>SUM(D242:D254)</f>
        <v>113900</v>
      </c>
      <c r="E255" s="96">
        <f>SUM(E242:E254)</f>
        <v>128400</v>
      </c>
    </row>
    <row r="256" spans="1:5" ht="15.75" thickTop="1" x14ac:dyDescent="0.25">
      <c r="A256" s="131"/>
      <c r="B256" s="131"/>
      <c r="C256" s="131"/>
      <c r="D256" s="131"/>
      <c r="E256" s="131"/>
    </row>
    <row r="257" spans="1:5" x14ac:dyDescent="0.25">
      <c r="A257" s="14" t="s">
        <v>0</v>
      </c>
      <c r="B257" s="11" t="str">
        <f>B13</f>
        <v>Actual 2020</v>
      </c>
      <c r="C257" s="11" t="str">
        <f>C13</f>
        <v>Budgeted 2021</v>
      </c>
      <c r="D257" s="11" t="str">
        <f>D13</f>
        <v>Estimated 2021</v>
      </c>
      <c r="E257" s="11" t="str">
        <f>E13</f>
        <v>Budgeted 2022</v>
      </c>
    </row>
    <row r="258" spans="1:5" x14ac:dyDescent="0.25">
      <c r="A258" s="8" t="s">
        <v>101</v>
      </c>
      <c r="B258" s="11"/>
      <c r="C258" s="11"/>
      <c r="D258" s="11"/>
      <c r="E258" s="11"/>
    </row>
    <row r="259" spans="1:5" x14ac:dyDescent="0.25">
      <c r="A259" s="5" t="s">
        <v>102</v>
      </c>
      <c r="B259" s="113">
        <v>6254</v>
      </c>
      <c r="C259" s="113">
        <v>3000</v>
      </c>
      <c r="D259" s="113">
        <v>3000</v>
      </c>
      <c r="E259" s="113">
        <v>3000</v>
      </c>
    </row>
    <row r="260" spans="1:5" x14ac:dyDescent="0.25">
      <c r="A260" s="5" t="s">
        <v>103</v>
      </c>
      <c r="B260" s="113">
        <v>850</v>
      </c>
      <c r="C260" s="113">
        <v>7000</v>
      </c>
      <c r="D260" s="113">
        <v>7000</v>
      </c>
      <c r="E260" s="113">
        <v>7000</v>
      </c>
    </row>
    <row r="261" spans="1:5" x14ac:dyDescent="0.25">
      <c r="A261" s="5" t="s">
        <v>104</v>
      </c>
      <c r="B261" s="113">
        <v>10792</v>
      </c>
      <c r="C261" s="113">
        <v>15000</v>
      </c>
      <c r="D261" s="113">
        <v>15000</v>
      </c>
      <c r="E261" s="113">
        <v>18000</v>
      </c>
    </row>
    <row r="262" spans="1:5" x14ac:dyDescent="0.25">
      <c r="A262" s="114" t="s">
        <v>173</v>
      </c>
      <c r="B262" s="113">
        <v>944</v>
      </c>
      <c r="C262" s="113">
        <v>2000</v>
      </c>
      <c r="D262" s="113">
        <v>2000</v>
      </c>
      <c r="E262" s="113">
        <v>2000</v>
      </c>
    </row>
    <row r="263" spans="1:5" x14ac:dyDescent="0.25">
      <c r="A263" s="123" t="s">
        <v>105</v>
      </c>
      <c r="B263" s="113">
        <v>13381</v>
      </c>
      <c r="C263" s="113">
        <v>12000</v>
      </c>
      <c r="D263" s="113">
        <v>12000</v>
      </c>
      <c r="E263" s="113">
        <v>12000</v>
      </c>
    </row>
    <row r="264" spans="1:5" ht="15.75" thickBot="1" x14ac:dyDescent="0.3">
      <c r="A264" s="50" t="s">
        <v>170</v>
      </c>
      <c r="B264" s="96">
        <f>SUM(B259:B263)</f>
        <v>32221</v>
      </c>
      <c r="C264" s="96">
        <f>SUM(C259:C263)</f>
        <v>39000</v>
      </c>
      <c r="D264" s="96">
        <f>SUM(D259:D263)</f>
        <v>39000</v>
      </c>
      <c r="E264" s="96">
        <f>SUM(E259:E263)</f>
        <v>42000</v>
      </c>
    </row>
    <row r="265" spans="1:5" ht="15.75" thickTop="1" x14ac:dyDescent="0.25">
      <c r="A265" s="124"/>
      <c r="B265" s="135"/>
      <c r="C265" s="135"/>
      <c r="D265" s="135"/>
      <c r="E265" s="135"/>
    </row>
    <row r="266" spans="1:5" ht="15.75" thickBot="1" x14ac:dyDescent="0.3">
      <c r="A266" s="50" t="s">
        <v>107</v>
      </c>
      <c r="B266" s="96">
        <f>SUM(B264,B255,B238,B232,B209,B186,B180,B174,B163,B146,B134,B106,B100,B70)</f>
        <v>3596946</v>
      </c>
      <c r="C266" s="96">
        <f>SUM(C264,C255,C238,C232,C209,C186,C180,C174,C163,C146,C134,C106,C100,C70)</f>
        <v>3646000</v>
      </c>
      <c r="D266" s="96">
        <f>SUM(D264,D255,D238,D232,D209,D186,D180,D174,D163,D146,D134,D106,D100,D70)</f>
        <v>3600000</v>
      </c>
      <c r="E266" s="96">
        <f>SUM(E264,E255,E238,E232,E209,E186,E180,E174,E163,E146,E134,E106,E100,E70)</f>
        <v>3699800</v>
      </c>
    </row>
    <row r="267" spans="1:5" ht="15.75" thickTop="1" x14ac:dyDescent="0.25">
      <c r="A267" s="136"/>
      <c r="B267" s="135"/>
      <c r="C267" s="135"/>
      <c r="D267" s="135"/>
      <c r="E267" s="137"/>
    </row>
    <row r="268" spans="1:5" x14ac:dyDescent="0.25">
      <c r="A268" s="52" t="s">
        <v>108</v>
      </c>
      <c r="B268" s="102">
        <f>+B62</f>
        <v>3696279</v>
      </c>
      <c r="C268" s="102">
        <f>+C62</f>
        <v>3646000</v>
      </c>
      <c r="D268" s="102">
        <f>+D62</f>
        <v>4237410</v>
      </c>
      <c r="E268" s="102">
        <f>+E62</f>
        <v>3699800</v>
      </c>
    </row>
    <row r="269" spans="1:5" x14ac:dyDescent="0.25">
      <c r="A269" s="52" t="s">
        <v>107</v>
      </c>
      <c r="B269" s="102">
        <f>+B266</f>
        <v>3596946</v>
      </c>
      <c r="C269" s="102">
        <f>+C266</f>
        <v>3646000</v>
      </c>
      <c r="D269" s="102">
        <f>+D266</f>
        <v>3600000</v>
      </c>
      <c r="E269" s="102">
        <f>+E266</f>
        <v>3699800</v>
      </c>
    </row>
    <row r="270" spans="1:5" s="75" customFormat="1" x14ac:dyDescent="0.25">
      <c r="A270" s="131"/>
      <c r="B270" s="131"/>
      <c r="C270" s="131"/>
      <c r="D270" s="131"/>
      <c r="E270" s="131"/>
    </row>
    <row r="271" spans="1:5" x14ac:dyDescent="0.25">
      <c r="A271" s="142" t="s">
        <v>229</v>
      </c>
      <c r="B271" s="142"/>
      <c r="C271" s="142"/>
      <c r="D271" s="142"/>
      <c r="E271" s="142"/>
    </row>
    <row r="272" spans="1:5" x14ac:dyDescent="0.25">
      <c r="A272" s="42" t="s">
        <v>143</v>
      </c>
      <c r="B272" s="43" t="str">
        <f>B65</f>
        <v>Actual 2020</v>
      </c>
      <c r="C272" s="43" t="str">
        <f>C65</f>
        <v>Budgeted 2021</v>
      </c>
      <c r="D272" s="43" t="str">
        <f>D65</f>
        <v>Estimated 2021</v>
      </c>
      <c r="E272" s="43" t="str">
        <f>E65</f>
        <v>Budgeted 2022</v>
      </c>
    </row>
    <row r="273" spans="1:6" x14ac:dyDescent="0.25">
      <c r="A273" s="9" t="s">
        <v>0</v>
      </c>
      <c r="B273" s="11"/>
      <c r="C273" s="11"/>
      <c r="D273" s="11"/>
      <c r="E273" s="11"/>
      <c r="F273" s="15"/>
    </row>
    <row r="274" spans="1:6" x14ac:dyDescent="0.25">
      <c r="A274" s="5" t="s">
        <v>109</v>
      </c>
      <c r="B274" s="92">
        <v>612896</v>
      </c>
      <c r="C274" s="92">
        <v>570000</v>
      </c>
      <c r="D274" s="92">
        <v>677000</v>
      </c>
      <c r="E274" s="92">
        <v>700000</v>
      </c>
      <c r="F274" s="15"/>
    </row>
    <row r="275" spans="1:6" x14ac:dyDescent="0.25">
      <c r="A275" s="5" t="s">
        <v>110</v>
      </c>
      <c r="B275" s="92">
        <v>142893</v>
      </c>
      <c r="C275" s="92">
        <v>65000</v>
      </c>
      <c r="D275" s="92">
        <v>126000</v>
      </c>
      <c r="E275" s="92">
        <v>75000</v>
      </c>
      <c r="F275" s="15"/>
    </row>
    <row r="276" spans="1:6" x14ac:dyDescent="0.25">
      <c r="A276" s="5" t="s">
        <v>188</v>
      </c>
      <c r="B276" s="92">
        <v>2699</v>
      </c>
      <c r="C276" s="92">
        <v>2000</v>
      </c>
      <c r="D276" s="92">
        <v>3000</v>
      </c>
      <c r="E276" s="92">
        <v>3000</v>
      </c>
      <c r="F276" s="15"/>
    </row>
    <row r="277" spans="1:6" x14ac:dyDescent="0.25">
      <c r="A277" s="5" t="s">
        <v>111</v>
      </c>
      <c r="B277" s="92"/>
      <c r="C277" s="92">
        <v>0</v>
      </c>
      <c r="D277" s="92">
        <v>3000</v>
      </c>
      <c r="E277" s="92">
        <v>3000</v>
      </c>
      <c r="F277" s="15"/>
    </row>
    <row r="278" spans="1:6" x14ac:dyDescent="0.25">
      <c r="A278" s="5" t="s">
        <v>112</v>
      </c>
      <c r="B278" s="92">
        <v>50337</v>
      </c>
      <c r="C278" s="92">
        <v>0</v>
      </c>
      <c r="D278" s="92">
        <v>0</v>
      </c>
      <c r="E278" s="92">
        <v>0</v>
      </c>
      <c r="F278" s="15"/>
    </row>
    <row r="279" spans="1:6" x14ac:dyDescent="0.25">
      <c r="A279" s="41" t="s">
        <v>276</v>
      </c>
      <c r="B279" s="103"/>
      <c r="C279" s="103">
        <v>5000</v>
      </c>
      <c r="D279" s="103">
        <v>5000</v>
      </c>
      <c r="E279" s="103">
        <v>5000</v>
      </c>
      <c r="F279" s="15"/>
    </row>
    <row r="280" spans="1:6" s="75" customFormat="1" x14ac:dyDescent="0.25">
      <c r="A280" s="41" t="s">
        <v>329</v>
      </c>
      <c r="B280" s="103">
        <v>0</v>
      </c>
      <c r="C280" s="103">
        <v>0</v>
      </c>
      <c r="D280" s="103">
        <v>0</v>
      </c>
      <c r="E280" s="103">
        <v>5000000</v>
      </c>
      <c r="F280" s="15"/>
    </row>
    <row r="281" spans="1:6" x14ac:dyDescent="0.25">
      <c r="A281" s="41" t="s">
        <v>279</v>
      </c>
      <c r="B281" s="103"/>
      <c r="C281" s="103">
        <v>163000</v>
      </c>
      <c r="D281" s="103">
        <v>163000</v>
      </c>
      <c r="E281" s="103">
        <v>0</v>
      </c>
      <c r="F281" s="15"/>
    </row>
    <row r="282" spans="1:6" x14ac:dyDescent="0.25">
      <c r="A282" s="41" t="s">
        <v>236</v>
      </c>
      <c r="B282" s="103"/>
      <c r="C282" s="103">
        <v>0</v>
      </c>
      <c r="D282" s="103"/>
      <c r="E282" s="103">
        <v>0</v>
      </c>
      <c r="F282" s="15"/>
    </row>
    <row r="283" spans="1:6" ht="15.75" thickBot="1" x14ac:dyDescent="0.3">
      <c r="A283" s="53" t="s">
        <v>108</v>
      </c>
      <c r="B283" s="98">
        <f>SUM(B274:B280)</f>
        <v>808825</v>
      </c>
      <c r="C283" s="98">
        <f>SUM(C274:C282)</f>
        <v>805000</v>
      </c>
      <c r="D283" s="98">
        <f>SUM(D274:D281)</f>
        <v>977000</v>
      </c>
      <c r="E283" s="98">
        <f>SUM(E273:E282)</f>
        <v>5786000</v>
      </c>
      <c r="F283" s="15"/>
    </row>
    <row r="284" spans="1:6" ht="15.75" thickTop="1" x14ac:dyDescent="0.25">
      <c r="A284" s="44" t="s">
        <v>113</v>
      </c>
      <c r="B284" s="44" t="str">
        <f>B65</f>
        <v>Actual 2020</v>
      </c>
      <c r="C284" s="44" t="str">
        <f>C65</f>
        <v>Budgeted 2021</v>
      </c>
      <c r="D284" s="44" t="str">
        <f>D65</f>
        <v>Estimated 2021</v>
      </c>
      <c r="E284" s="44" t="str">
        <f>E65</f>
        <v>Budgeted 2022</v>
      </c>
      <c r="F284" s="15"/>
    </row>
    <row r="285" spans="1:6" x14ac:dyDescent="0.25">
      <c r="A285" s="13" t="s">
        <v>0</v>
      </c>
      <c r="B285" s="11"/>
      <c r="C285" s="11"/>
      <c r="D285" s="11"/>
      <c r="E285" s="11"/>
      <c r="F285" s="15"/>
    </row>
    <row r="286" spans="1:6" x14ac:dyDescent="0.25">
      <c r="A286" s="5" t="s">
        <v>58</v>
      </c>
      <c r="B286" s="92">
        <v>68005</v>
      </c>
      <c r="C286" s="92">
        <v>72000</v>
      </c>
      <c r="D286" s="92">
        <v>74000</v>
      </c>
      <c r="E286" s="92">
        <v>100000</v>
      </c>
      <c r="F286" s="15"/>
    </row>
    <row r="287" spans="1:6" x14ac:dyDescent="0.25">
      <c r="A287" s="5" t="s">
        <v>114</v>
      </c>
      <c r="B287" s="92">
        <v>5276</v>
      </c>
      <c r="C287" s="92">
        <v>6500</v>
      </c>
      <c r="D287" s="92">
        <v>4000</v>
      </c>
      <c r="E287" s="92">
        <v>5000</v>
      </c>
      <c r="F287" s="15"/>
    </row>
    <row r="288" spans="1:6" x14ac:dyDescent="0.25">
      <c r="A288" s="5" t="s">
        <v>189</v>
      </c>
      <c r="B288" s="92">
        <v>52</v>
      </c>
      <c r="C288" s="92">
        <v>200</v>
      </c>
      <c r="D288" s="92">
        <v>100</v>
      </c>
      <c r="E288" s="92">
        <v>300</v>
      </c>
      <c r="F288" s="15"/>
    </row>
    <row r="289" spans="1:6" x14ac:dyDescent="0.25">
      <c r="A289" s="5" t="s">
        <v>115</v>
      </c>
      <c r="B289" s="92">
        <v>15339</v>
      </c>
      <c r="C289" s="92">
        <v>17200</v>
      </c>
      <c r="D289" s="92">
        <v>18000</v>
      </c>
      <c r="E289" s="92">
        <v>25000</v>
      </c>
      <c r="F289" s="15"/>
    </row>
    <row r="290" spans="1:6" x14ac:dyDescent="0.25">
      <c r="A290" s="5" t="s">
        <v>116</v>
      </c>
      <c r="B290" s="92">
        <v>121293</v>
      </c>
      <c r="C290" s="92">
        <v>14000</v>
      </c>
      <c r="D290" s="92">
        <v>13000</v>
      </c>
      <c r="E290" s="92">
        <v>20000</v>
      </c>
      <c r="F290" s="15"/>
    </row>
    <row r="291" spans="1:6" x14ac:dyDescent="0.25">
      <c r="A291" s="5" t="s">
        <v>181</v>
      </c>
      <c r="B291" s="92">
        <v>345</v>
      </c>
      <c r="C291" s="92">
        <v>1000</v>
      </c>
      <c r="D291" s="92">
        <v>1000</v>
      </c>
      <c r="E291" s="92">
        <v>1000</v>
      </c>
      <c r="F291" s="16"/>
    </row>
    <row r="292" spans="1:6" x14ac:dyDescent="0.25">
      <c r="A292" s="5" t="s">
        <v>117</v>
      </c>
      <c r="B292" s="92">
        <v>2701</v>
      </c>
      <c r="C292" s="92">
        <v>1500</v>
      </c>
      <c r="D292" s="92">
        <v>2500</v>
      </c>
      <c r="E292" s="92">
        <v>2500</v>
      </c>
      <c r="F292" s="16"/>
    </row>
    <row r="293" spans="1:6" x14ac:dyDescent="0.25">
      <c r="A293" s="5" t="s">
        <v>118</v>
      </c>
      <c r="B293" s="92">
        <v>4163</v>
      </c>
      <c r="C293" s="92">
        <v>1500</v>
      </c>
      <c r="D293" s="92">
        <v>2000</v>
      </c>
      <c r="E293" s="92">
        <v>2000</v>
      </c>
      <c r="F293" s="15"/>
    </row>
    <row r="294" spans="1:6" x14ac:dyDescent="0.25">
      <c r="A294" s="5" t="s">
        <v>43</v>
      </c>
      <c r="B294" s="92">
        <v>14544</v>
      </c>
      <c r="C294" s="92">
        <v>14000</v>
      </c>
      <c r="D294" s="92">
        <v>8000</v>
      </c>
      <c r="E294" s="92">
        <v>8000</v>
      </c>
      <c r="F294" s="15"/>
    </row>
    <row r="295" spans="1:6" x14ac:dyDescent="0.25">
      <c r="A295" s="5" t="s">
        <v>119</v>
      </c>
      <c r="B295" s="92">
        <v>66387</v>
      </c>
      <c r="C295" s="92">
        <v>30000</v>
      </c>
      <c r="D295" s="92">
        <v>45000</v>
      </c>
      <c r="E295" s="92">
        <v>30000</v>
      </c>
      <c r="F295" s="15"/>
    </row>
    <row r="296" spans="1:6" x14ac:dyDescent="0.25">
      <c r="A296" s="5" t="s">
        <v>68</v>
      </c>
      <c r="B296" s="92">
        <v>16253</v>
      </c>
      <c r="C296" s="92">
        <v>20000</v>
      </c>
      <c r="D296" s="92">
        <v>40000</v>
      </c>
      <c r="E296" s="92">
        <v>30000</v>
      </c>
      <c r="F296" s="15"/>
    </row>
    <row r="297" spans="1:6" x14ac:dyDescent="0.25">
      <c r="A297" s="5" t="s">
        <v>120</v>
      </c>
      <c r="B297" s="92">
        <v>28185</v>
      </c>
      <c r="C297" s="92">
        <v>100000</v>
      </c>
      <c r="D297" s="92">
        <v>125000</v>
      </c>
      <c r="E297" s="92">
        <v>40000</v>
      </c>
      <c r="F297" s="15"/>
    </row>
    <row r="298" spans="1:6" x14ac:dyDescent="0.25">
      <c r="A298" s="5" t="s">
        <v>121</v>
      </c>
      <c r="B298" s="92">
        <v>125</v>
      </c>
      <c r="C298" s="92">
        <v>1000</v>
      </c>
      <c r="D298" s="92">
        <v>0</v>
      </c>
      <c r="E298" s="92">
        <v>0</v>
      </c>
      <c r="F298" s="15"/>
    </row>
    <row r="299" spans="1:6" x14ac:dyDescent="0.25">
      <c r="A299" s="5" t="s">
        <v>122</v>
      </c>
      <c r="B299" s="92">
        <v>48110</v>
      </c>
      <c r="C299" s="92">
        <v>25000</v>
      </c>
      <c r="D299" s="92">
        <v>10000</v>
      </c>
      <c r="E299" s="92">
        <v>10000</v>
      </c>
      <c r="F299" s="15"/>
    </row>
    <row r="300" spans="1:6" x14ac:dyDescent="0.25">
      <c r="A300" s="5" t="s">
        <v>92</v>
      </c>
      <c r="B300" s="92">
        <v>4529</v>
      </c>
      <c r="C300" s="92">
        <v>5000</v>
      </c>
      <c r="D300" s="92">
        <v>4000</v>
      </c>
      <c r="E300" s="92">
        <v>5000</v>
      </c>
      <c r="F300" s="15"/>
    </row>
    <row r="301" spans="1:6" x14ac:dyDescent="0.25">
      <c r="A301" s="5" t="s">
        <v>123</v>
      </c>
      <c r="B301" s="92">
        <v>-2807</v>
      </c>
      <c r="C301" s="92">
        <v>100</v>
      </c>
      <c r="D301" s="92">
        <v>100</v>
      </c>
      <c r="E301" s="92">
        <v>200</v>
      </c>
      <c r="F301" s="15"/>
    </row>
    <row r="302" spans="1:6" x14ac:dyDescent="0.25">
      <c r="A302" s="7" t="s">
        <v>124</v>
      </c>
      <c r="B302" s="99">
        <v>0</v>
      </c>
      <c r="C302" s="99">
        <v>0</v>
      </c>
      <c r="D302" s="99"/>
      <c r="E302" s="99">
        <v>0</v>
      </c>
      <c r="F302" s="15"/>
    </row>
    <row r="303" spans="1:6" x14ac:dyDescent="0.25">
      <c r="A303" s="5" t="s">
        <v>125</v>
      </c>
      <c r="B303" s="99">
        <v>199643</v>
      </c>
      <c r="C303" s="92">
        <v>180000</v>
      </c>
      <c r="D303" s="92">
        <v>180000</v>
      </c>
      <c r="E303" s="92">
        <v>195000</v>
      </c>
      <c r="F303" s="15"/>
    </row>
    <row r="304" spans="1:6" x14ac:dyDescent="0.25">
      <c r="A304" s="5" t="s">
        <v>126</v>
      </c>
      <c r="B304" s="92">
        <v>1050</v>
      </c>
      <c r="C304" s="92">
        <v>289000</v>
      </c>
      <c r="D304" s="92">
        <v>290000</v>
      </c>
      <c r="E304" s="92">
        <v>200000</v>
      </c>
      <c r="F304" s="15"/>
    </row>
    <row r="305" spans="1:6" x14ac:dyDescent="0.25">
      <c r="A305" s="5" t="s">
        <v>127</v>
      </c>
      <c r="B305" s="92">
        <v>49940</v>
      </c>
      <c r="C305" s="92">
        <v>20000</v>
      </c>
      <c r="D305" s="92">
        <v>40000</v>
      </c>
      <c r="E305" s="92">
        <v>105000</v>
      </c>
      <c r="F305" s="15"/>
    </row>
    <row r="306" spans="1:6" x14ac:dyDescent="0.25">
      <c r="A306" s="5" t="s">
        <v>128</v>
      </c>
      <c r="B306" s="92">
        <v>0</v>
      </c>
      <c r="C306" s="92">
        <v>7000</v>
      </c>
      <c r="D306" s="92">
        <v>7000</v>
      </c>
      <c r="E306" s="92">
        <v>7000</v>
      </c>
      <c r="F306" s="15"/>
    </row>
    <row r="307" spans="1:6" s="72" customFormat="1" x14ac:dyDescent="0.25">
      <c r="A307" s="5" t="s">
        <v>330</v>
      </c>
      <c r="B307" s="92">
        <v>0</v>
      </c>
      <c r="C307" s="92">
        <v>0</v>
      </c>
      <c r="D307" s="92">
        <v>0</v>
      </c>
      <c r="E307" s="92">
        <v>5000000</v>
      </c>
      <c r="F307" s="15"/>
    </row>
    <row r="308" spans="1:6" x14ac:dyDescent="0.25">
      <c r="A308" s="5" t="s">
        <v>221</v>
      </c>
      <c r="B308" s="92">
        <v>20972</v>
      </c>
      <c r="C308" s="92">
        <v>0</v>
      </c>
      <c r="D308" s="92"/>
      <c r="E308" s="92">
        <v>0</v>
      </c>
      <c r="F308" s="15"/>
    </row>
    <row r="309" spans="1:6" s="72" customFormat="1" x14ac:dyDescent="0.25">
      <c r="A309" s="74" t="s">
        <v>310</v>
      </c>
      <c r="B309" s="103">
        <v>286</v>
      </c>
      <c r="C309" s="103">
        <v>0</v>
      </c>
      <c r="D309" s="103"/>
      <c r="E309" s="104">
        <v>0</v>
      </c>
      <c r="F309" s="15"/>
    </row>
    <row r="310" spans="1:6" ht="15.75" thickBot="1" x14ac:dyDescent="0.3">
      <c r="A310" s="54" t="s">
        <v>107</v>
      </c>
      <c r="B310" s="98">
        <f>SUM(B286:B309)</f>
        <v>664391</v>
      </c>
      <c r="C310" s="98">
        <f>SUM(C286:C309)</f>
        <v>805000</v>
      </c>
      <c r="D310" s="98">
        <f>SUM(D286:D308)</f>
        <v>863700</v>
      </c>
      <c r="E310" s="105">
        <f>SUM(E286:E309)</f>
        <v>5786000</v>
      </c>
      <c r="F310" s="15"/>
    </row>
    <row r="311" spans="1:6" ht="15.75" thickTop="1" x14ac:dyDescent="0.25">
      <c r="A311" s="131"/>
      <c r="B311" s="131"/>
      <c r="C311" s="131"/>
      <c r="D311" s="131"/>
      <c r="E311" s="131"/>
      <c r="F311" s="15"/>
    </row>
    <row r="312" spans="1:6" x14ac:dyDescent="0.25">
      <c r="A312" s="142" t="s">
        <v>228</v>
      </c>
      <c r="B312" s="142"/>
      <c r="C312" s="142"/>
      <c r="D312" s="142"/>
      <c r="E312" s="142"/>
      <c r="F312" s="15"/>
    </row>
    <row r="313" spans="1:6" x14ac:dyDescent="0.25">
      <c r="A313" s="44" t="s">
        <v>129</v>
      </c>
      <c r="B313" s="44" t="str">
        <f>B65</f>
        <v>Actual 2020</v>
      </c>
      <c r="C313" s="44" t="str">
        <f>C65</f>
        <v>Budgeted 2021</v>
      </c>
      <c r="D313" s="44" t="str">
        <f>D65</f>
        <v>Estimated 2021</v>
      </c>
      <c r="E313" s="44" t="str">
        <f>E65</f>
        <v>Budgeted 2022</v>
      </c>
      <c r="F313" s="15"/>
    </row>
    <row r="314" spans="1:6" x14ac:dyDescent="0.25">
      <c r="A314" s="9" t="s">
        <v>0</v>
      </c>
      <c r="B314" s="11"/>
      <c r="C314" s="11"/>
      <c r="D314" s="11"/>
      <c r="E314" s="11"/>
      <c r="F314" s="15"/>
    </row>
    <row r="315" spans="1:6" x14ac:dyDescent="0.25">
      <c r="A315" s="5" t="s">
        <v>130</v>
      </c>
      <c r="B315" s="92">
        <v>904952</v>
      </c>
      <c r="C315" s="92">
        <v>890000</v>
      </c>
      <c r="D315" s="92">
        <v>940000</v>
      </c>
      <c r="E315" s="92">
        <v>950000</v>
      </c>
      <c r="F315" s="15"/>
    </row>
    <row r="316" spans="1:6" x14ac:dyDescent="0.25">
      <c r="A316" s="5" t="s">
        <v>131</v>
      </c>
      <c r="B316" s="92">
        <v>94214</v>
      </c>
      <c r="C316" s="92">
        <v>43000</v>
      </c>
      <c r="D316" s="92">
        <v>73000</v>
      </c>
      <c r="E316" s="92">
        <v>43000</v>
      </c>
      <c r="F316" s="15"/>
    </row>
    <row r="317" spans="1:6" x14ac:dyDescent="0.25">
      <c r="A317" s="5" t="s">
        <v>132</v>
      </c>
      <c r="B317" s="92">
        <v>23510</v>
      </c>
      <c r="C317" s="92">
        <v>0</v>
      </c>
      <c r="D317" s="92"/>
      <c r="E317" s="92"/>
      <c r="F317" s="15"/>
    </row>
    <row r="318" spans="1:6" x14ac:dyDescent="0.25">
      <c r="A318" s="5" t="s">
        <v>31</v>
      </c>
      <c r="B318" s="92"/>
      <c r="C318" s="92">
        <v>0</v>
      </c>
      <c r="D318" s="92"/>
      <c r="E318" s="92"/>
      <c r="F318" s="15"/>
    </row>
    <row r="319" spans="1:6" x14ac:dyDescent="0.25">
      <c r="A319" s="5" t="s">
        <v>52</v>
      </c>
      <c r="B319" s="92"/>
      <c r="C319" s="92">
        <v>0</v>
      </c>
      <c r="D319" s="92"/>
      <c r="E319" s="92"/>
      <c r="F319" s="15"/>
    </row>
    <row r="320" spans="1:6" x14ac:dyDescent="0.25">
      <c r="A320" s="5" t="s">
        <v>280</v>
      </c>
      <c r="B320" s="103"/>
      <c r="C320" s="104">
        <v>147200</v>
      </c>
      <c r="D320" s="103"/>
      <c r="E320" s="104"/>
      <c r="F320" s="15"/>
    </row>
    <row r="321" spans="1:6" ht="15.75" thickBot="1" x14ac:dyDescent="0.3">
      <c r="A321" s="55" t="s">
        <v>133</v>
      </c>
      <c r="B321" s="98">
        <f>SUM(B315:B319)</f>
        <v>1022676</v>
      </c>
      <c r="C321" s="98">
        <f>SUM(C315:C319)</f>
        <v>933000</v>
      </c>
      <c r="D321" s="98">
        <f>SUM(D315:D319)</f>
        <v>1013000</v>
      </c>
      <c r="E321" s="105">
        <f>SUM(E315:E320)</f>
        <v>993000</v>
      </c>
      <c r="F321" s="15"/>
    </row>
    <row r="322" spans="1:6" ht="15.75" thickTop="1" x14ac:dyDescent="0.25">
      <c r="A322" s="131"/>
      <c r="B322" s="131"/>
      <c r="C322" s="131"/>
      <c r="D322" s="131"/>
      <c r="E322" s="131"/>
      <c r="F322" s="15"/>
    </row>
    <row r="323" spans="1:6" x14ac:dyDescent="0.25">
      <c r="A323" s="44" t="s">
        <v>113</v>
      </c>
      <c r="B323" s="44" t="str">
        <f>B65</f>
        <v>Actual 2020</v>
      </c>
      <c r="C323" s="44" t="str">
        <f>C65</f>
        <v>Budgeted 2021</v>
      </c>
      <c r="D323" s="44" t="str">
        <f>D65</f>
        <v>Estimated 2021</v>
      </c>
      <c r="E323" s="44" t="str">
        <f>E65</f>
        <v>Budgeted 2022</v>
      </c>
      <c r="F323" s="15"/>
    </row>
    <row r="324" spans="1:6" x14ac:dyDescent="0.25">
      <c r="A324" s="9" t="s">
        <v>0</v>
      </c>
      <c r="B324" s="11"/>
      <c r="C324" s="11"/>
      <c r="D324" s="11"/>
      <c r="E324" s="11"/>
      <c r="F324" s="15"/>
    </row>
    <row r="325" spans="1:6" x14ac:dyDescent="0.25">
      <c r="A325" s="5" t="s">
        <v>58</v>
      </c>
      <c r="B325" s="92">
        <v>67304</v>
      </c>
      <c r="C325" s="92">
        <v>85000</v>
      </c>
      <c r="D325" s="92">
        <v>74000</v>
      </c>
      <c r="E325" s="92">
        <v>103000</v>
      </c>
      <c r="F325" s="15"/>
    </row>
    <row r="326" spans="1:6" x14ac:dyDescent="0.25">
      <c r="A326" s="5" t="s">
        <v>114</v>
      </c>
      <c r="B326" s="92">
        <v>5226</v>
      </c>
      <c r="C326" s="92">
        <v>7000</v>
      </c>
      <c r="D326" s="92">
        <v>6000</v>
      </c>
      <c r="E326" s="92">
        <v>6000</v>
      </c>
      <c r="F326" s="15"/>
    </row>
    <row r="327" spans="1:6" x14ac:dyDescent="0.25">
      <c r="A327" s="5" t="s">
        <v>88</v>
      </c>
      <c r="B327" s="92">
        <v>51</v>
      </c>
      <c r="C327" s="92">
        <v>200</v>
      </c>
      <c r="D327" s="92">
        <v>100</v>
      </c>
      <c r="E327" s="92">
        <v>10000</v>
      </c>
      <c r="F327" s="15"/>
    </row>
    <row r="328" spans="1:6" x14ac:dyDescent="0.25">
      <c r="A328" s="5" t="s">
        <v>115</v>
      </c>
      <c r="B328" s="92">
        <v>15190</v>
      </c>
      <c r="C328" s="92">
        <v>20000</v>
      </c>
      <c r="D328" s="92">
        <v>17000</v>
      </c>
      <c r="E328" s="92">
        <v>25000</v>
      </c>
      <c r="F328" s="15"/>
    </row>
    <row r="329" spans="1:6" x14ac:dyDescent="0.25">
      <c r="A329" s="5" t="s">
        <v>116</v>
      </c>
      <c r="B329" s="92">
        <v>11174</v>
      </c>
      <c r="C329" s="92">
        <v>18000</v>
      </c>
      <c r="D329" s="92">
        <v>12000</v>
      </c>
      <c r="E329" s="92">
        <v>20000</v>
      </c>
    </row>
    <row r="330" spans="1:6" x14ac:dyDescent="0.25">
      <c r="A330" s="5" t="s">
        <v>181</v>
      </c>
      <c r="B330" s="92">
        <v>342</v>
      </c>
      <c r="C330" s="92">
        <v>500</v>
      </c>
      <c r="D330" s="92">
        <v>500</v>
      </c>
      <c r="E330" s="92">
        <v>1000</v>
      </c>
    </row>
    <row r="331" spans="1:6" x14ac:dyDescent="0.25">
      <c r="A331" s="5" t="s">
        <v>134</v>
      </c>
      <c r="B331" s="92">
        <v>0</v>
      </c>
      <c r="C331" s="92">
        <v>1000</v>
      </c>
      <c r="D331" s="92">
        <v>1000</v>
      </c>
      <c r="E331" s="92">
        <v>1000</v>
      </c>
    </row>
    <row r="332" spans="1:6" x14ac:dyDescent="0.25">
      <c r="A332" s="5" t="s">
        <v>118</v>
      </c>
      <c r="B332" s="92">
        <v>721</v>
      </c>
      <c r="C332" s="92">
        <v>3000</v>
      </c>
      <c r="D332" s="92">
        <v>3000</v>
      </c>
      <c r="E332" s="92">
        <v>3000</v>
      </c>
    </row>
    <row r="333" spans="1:6" x14ac:dyDescent="0.25">
      <c r="A333" s="5" t="s">
        <v>135</v>
      </c>
      <c r="B333" s="92">
        <v>7760</v>
      </c>
      <c r="C333" s="92">
        <v>8000</v>
      </c>
      <c r="D333" s="92">
        <v>5000</v>
      </c>
      <c r="E333" s="92">
        <v>5000</v>
      </c>
    </row>
    <row r="334" spans="1:6" x14ac:dyDescent="0.25">
      <c r="A334" s="5" t="s">
        <v>136</v>
      </c>
      <c r="B334" s="92">
        <v>11344</v>
      </c>
      <c r="C334" s="92">
        <v>5000</v>
      </c>
      <c r="D334" s="92">
        <v>10000</v>
      </c>
      <c r="E334" s="92">
        <v>10000</v>
      </c>
    </row>
    <row r="335" spans="1:6" x14ac:dyDescent="0.25">
      <c r="A335" s="5" t="s">
        <v>68</v>
      </c>
      <c r="B335" s="92">
        <v>1867</v>
      </c>
      <c r="C335" s="92">
        <v>2000</v>
      </c>
      <c r="D335" s="92">
        <v>2000</v>
      </c>
      <c r="E335" s="92">
        <v>2000</v>
      </c>
    </row>
    <row r="336" spans="1:6" x14ac:dyDescent="0.25">
      <c r="A336" s="5" t="s">
        <v>120</v>
      </c>
      <c r="B336" s="92">
        <v>6193</v>
      </c>
      <c r="C336" s="92">
        <v>5000</v>
      </c>
      <c r="D336" s="92">
        <v>15000</v>
      </c>
      <c r="E336" s="92">
        <v>10000</v>
      </c>
    </row>
    <row r="337" spans="1:5" x14ac:dyDescent="0.25">
      <c r="A337" s="5" t="s">
        <v>137</v>
      </c>
      <c r="B337" s="92">
        <v>404456</v>
      </c>
      <c r="C337" s="92">
        <v>430000</v>
      </c>
      <c r="D337" s="92">
        <v>473000</v>
      </c>
      <c r="E337" s="92">
        <v>500000</v>
      </c>
    </row>
    <row r="338" spans="1:5" x14ac:dyDescent="0.25">
      <c r="A338" s="5" t="s">
        <v>121</v>
      </c>
      <c r="B338" s="92">
        <v>0</v>
      </c>
      <c r="C338" s="92">
        <v>1000</v>
      </c>
      <c r="D338" s="92">
        <v>0</v>
      </c>
      <c r="E338" s="92">
        <v>1000</v>
      </c>
    </row>
    <row r="339" spans="1:5" x14ac:dyDescent="0.25">
      <c r="A339" s="5" t="s">
        <v>122</v>
      </c>
      <c r="B339" s="92">
        <v>40812</v>
      </c>
      <c r="C339" s="92">
        <v>500</v>
      </c>
      <c r="D339" s="92">
        <v>500</v>
      </c>
      <c r="E339" s="92">
        <v>1000</v>
      </c>
    </row>
    <row r="340" spans="1:5" x14ac:dyDescent="0.25">
      <c r="A340" s="5" t="s">
        <v>92</v>
      </c>
      <c r="B340" s="92">
        <v>4075</v>
      </c>
      <c r="C340" s="92">
        <v>5000</v>
      </c>
      <c r="D340" s="92">
        <v>4000</v>
      </c>
      <c r="E340" s="92">
        <v>4000</v>
      </c>
    </row>
    <row r="341" spans="1:5" x14ac:dyDescent="0.25">
      <c r="A341" s="5" t="s">
        <v>138</v>
      </c>
      <c r="B341" s="92">
        <v>0</v>
      </c>
      <c r="C341" s="92">
        <v>0</v>
      </c>
      <c r="D341" s="92">
        <v>1000</v>
      </c>
      <c r="E341" s="92">
        <v>1000</v>
      </c>
    </row>
    <row r="342" spans="1:5" x14ac:dyDescent="0.25">
      <c r="A342" s="5" t="s">
        <v>139</v>
      </c>
      <c r="B342" s="92">
        <v>0</v>
      </c>
      <c r="C342" s="92">
        <v>0</v>
      </c>
      <c r="D342" s="92"/>
      <c r="E342" s="92"/>
    </row>
    <row r="343" spans="1:5" x14ac:dyDescent="0.25">
      <c r="A343" s="5" t="s">
        <v>125</v>
      </c>
      <c r="B343" s="92">
        <v>128215</v>
      </c>
      <c r="C343" s="92">
        <v>110000</v>
      </c>
      <c r="D343" s="92">
        <v>110000</v>
      </c>
      <c r="E343" s="92">
        <v>130000</v>
      </c>
    </row>
    <row r="344" spans="1:5" x14ac:dyDescent="0.25">
      <c r="A344" s="5" t="s">
        <v>140</v>
      </c>
      <c r="B344" s="92">
        <v>58699</v>
      </c>
      <c r="C344" s="92">
        <v>50000</v>
      </c>
      <c r="D344" s="92">
        <v>59000</v>
      </c>
      <c r="E344" s="92">
        <v>60000</v>
      </c>
    </row>
    <row r="345" spans="1:5" x14ac:dyDescent="0.25">
      <c r="A345" s="5" t="s">
        <v>141</v>
      </c>
      <c r="B345" s="92">
        <v>-54202</v>
      </c>
      <c r="C345" s="106">
        <v>329000</v>
      </c>
      <c r="D345" s="106">
        <v>100000</v>
      </c>
      <c r="E345" s="106">
        <v>100000</v>
      </c>
    </row>
    <row r="346" spans="1:5" x14ac:dyDescent="0.25">
      <c r="A346" s="5" t="s">
        <v>222</v>
      </c>
      <c r="B346" s="92">
        <v>0</v>
      </c>
      <c r="C346" s="106">
        <v>0</v>
      </c>
      <c r="D346" s="106"/>
      <c r="E346" s="106"/>
    </row>
    <row r="347" spans="1:5" x14ac:dyDescent="0.25">
      <c r="A347" s="5" t="s">
        <v>227</v>
      </c>
      <c r="B347" s="92">
        <v>-1219</v>
      </c>
      <c r="C347" s="106"/>
      <c r="D347" s="106"/>
      <c r="E347" s="106"/>
    </row>
    <row r="348" spans="1:5" ht="15.75" thickBot="1" x14ac:dyDescent="0.3">
      <c r="A348" s="54" t="s">
        <v>107</v>
      </c>
      <c r="B348" s="98">
        <f>SUM(B325:B347)</f>
        <v>708008</v>
      </c>
      <c r="C348" s="98">
        <f>SUM(C325:C347)</f>
        <v>1080200</v>
      </c>
      <c r="D348" s="98">
        <f>SUM(D325:D347)</f>
        <v>893100</v>
      </c>
      <c r="E348" s="105">
        <f>SUM(E325:E347)</f>
        <v>993000</v>
      </c>
    </row>
    <row r="349" spans="1:5" ht="15.75" thickTop="1" x14ac:dyDescent="0.25">
      <c r="A349" s="124"/>
      <c r="B349" s="124"/>
      <c r="C349" s="124"/>
      <c r="D349" s="124"/>
      <c r="E349" s="124"/>
    </row>
    <row r="350" spans="1:5" x14ac:dyDescent="0.25">
      <c r="A350" s="138" t="s">
        <v>142</v>
      </c>
      <c r="B350" s="138"/>
      <c r="C350" s="138"/>
      <c r="D350" s="138"/>
      <c r="E350" s="138"/>
    </row>
    <row r="351" spans="1:5" x14ac:dyDescent="0.25">
      <c r="A351" s="44" t="s">
        <v>143</v>
      </c>
      <c r="B351" s="44" t="str">
        <f>B65</f>
        <v>Actual 2020</v>
      </c>
      <c r="C351" s="44" t="str">
        <f>C65</f>
        <v>Budgeted 2021</v>
      </c>
      <c r="D351" s="44" t="str">
        <f>D65</f>
        <v>Estimated 2021</v>
      </c>
      <c r="E351" s="44" t="str">
        <f>E65</f>
        <v>Budgeted 2022</v>
      </c>
    </row>
    <row r="352" spans="1:5" x14ac:dyDescent="0.25">
      <c r="A352" s="9" t="s">
        <v>0</v>
      </c>
      <c r="B352" s="11"/>
      <c r="C352" s="11"/>
      <c r="D352" s="11"/>
      <c r="E352" s="11"/>
    </row>
    <row r="353" spans="1:5" x14ac:dyDescent="0.25">
      <c r="A353" s="5" t="s">
        <v>144</v>
      </c>
      <c r="B353" s="92">
        <v>59428</v>
      </c>
      <c r="C353" s="94">
        <v>58000</v>
      </c>
      <c r="D353" s="92">
        <v>61000</v>
      </c>
      <c r="E353" s="94">
        <v>60000</v>
      </c>
    </row>
    <row r="354" spans="1:5" x14ac:dyDescent="0.25">
      <c r="A354" s="5" t="s">
        <v>145</v>
      </c>
      <c r="B354" s="92">
        <v>22560</v>
      </c>
      <c r="C354" s="94">
        <v>15000</v>
      </c>
      <c r="D354" s="92">
        <v>19000</v>
      </c>
      <c r="E354" s="94">
        <v>14000</v>
      </c>
    </row>
    <row r="355" spans="1:5" x14ac:dyDescent="0.25">
      <c r="A355" s="5" t="s">
        <v>213</v>
      </c>
      <c r="B355" s="92">
        <v>31500</v>
      </c>
      <c r="C355" s="94">
        <v>0</v>
      </c>
      <c r="D355" s="92"/>
      <c r="E355" s="94">
        <v>0</v>
      </c>
    </row>
    <row r="356" spans="1:5" x14ac:dyDescent="0.25">
      <c r="A356" s="5" t="s">
        <v>31</v>
      </c>
      <c r="B356" s="92">
        <v>-2749</v>
      </c>
      <c r="C356" s="94">
        <v>0</v>
      </c>
      <c r="D356" s="92"/>
      <c r="E356" s="94">
        <v>0</v>
      </c>
    </row>
    <row r="357" spans="1:5" x14ac:dyDescent="0.25">
      <c r="A357" s="23" t="s">
        <v>281</v>
      </c>
      <c r="B357" s="107">
        <v>0</v>
      </c>
      <c r="C357" s="108">
        <v>0</v>
      </c>
      <c r="D357" s="103"/>
      <c r="E357" s="108">
        <v>0</v>
      </c>
    </row>
    <row r="358" spans="1:5" s="75" customFormat="1" x14ac:dyDescent="0.25">
      <c r="A358" s="79" t="s">
        <v>331</v>
      </c>
      <c r="B358" s="107">
        <v>0</v>
      </c>
      <c r="C358" s="108">
        <v>0</v>
      </c>
      <c r="D358" s="103">
        <v>0</v>
      </c>
      <c r="E358" s="108">
        <v>35000</v>
      </c>
    </row>
    <row r="359" spans="1:5" ht="15.75" thickBot="1" x14ac:dyDescent="0.3">
      <c r="A359" s="55" t="s">
        <v>108</v>
      </c>
      <c r="B359" s="100">
        <f>SUM(B353:B358)</f>
        <v>110739</v>
      </c>
      <c r="C359" s="98">
        <f>SUM(C353:C358)</f>
        <v>73000</v>
      </c>
      <c r="D359" s="98">
        <f>SUM(D353:D357)</f>
        <v>80000</v>
      </c>
      <c r="E359" s="105">
        <f>SUM(E353:E358)</f>
        <v>109000</v>
      </c>
    </row>
    <row r="360" spans="1:5" ht="15.75" thickTop="1" x14ac:dyDescent="0.25">
      <c r="A360" s="131"/>
      <c r="B360" s="131"/>
      <c r="C360" s="131"/>
      <c r="D360" s="131"/>
      <c r="E360" s="131"/>
    </row>
    <row r="361" spans="1:5" x14ac:dyDescent="0.25">
      <c r="A361" s="44" t="s">
        <v>113</v>
      </c>
      <c r="B361" s="44" t="str">
        <f>B65</f>
        <v>Actual 2020</v>
      </c>
      <c r="C361" s="44" t="str">
        <f>C65</f>
        <v>Budgeted 2021</v>
      </c>
      <c r="D361" s="44" t="str">
        <f>D65</f>
        <v>Estimated 2021</v>
      </c>
      <c r="E361" s="44" t="str">
        <f>E65</f>
        <v>Budgeted 2022</v>
      </c>
    </row>
    <row r="362" spans="1:5" x14ac:dyDescent="0.25">
      <c r="A362" s="9" t="s">
        <v>0</v>
      </c>
      <c r="B362" s="11"/>
      <c r="C362" s="11"/>
      <c r="D362" s="11"/>
      <c r="E362" s="11"/>
    </row>
    <row r="363" spans="1:5" x14ac:dyDescent="0.25">
      <c r="A363" s="5" t="s">
        <v>146</v>
      </c>
      <c r="B363" s="92">
        <v>134</v>
      </c>
      <c r="C363" s="92">
        <v>1000</v>
      </c>
      <c r="D363" s="92">
        <v>0</v>
      </c>
      <c r="E363" s="92">
        <v>1000</v>
      </c>
    </row>
    <row r="364" spans="1:5" x14ac:dyDescent="0.25">
      <c r="A364" s="5" t="s">
        <v>89</v>
      </c>
      <c r="B364" s="92">
        <v>9</v>
      </c>
      <c r="C364" s="92">
        <v>2000</v>
      </c>
      <c r="D364" s="92">
        <v>0</v>
      </c>
      <c r="E364" s="92">
        <v>2000</v>
      </c>
    </row>
    <row r="365" spans="1:5" x14ac:dyDescent="0.25">
      <c r="A365" s="5" t="s">
        <v>147</v>
      </c>
      <c r="B365" s="92">
        <v>23534</v>
      </c>
      <c r="C365" s="92">
        <v>10000</v>
      </c>
      <c r="D365" s="92">
        <v>10000</v>
      </c>
      <c r="E365" s="92">
        <v>5000</v>
      </c>
    </row>
    <row r="366" spans="1:5" x14ac:dyDescent="0.25">
      <c r="A366" s="5" t="s">
        <v>122</v>
      </c>
      <c r="B366" s="92">
        <v>3742</v>
      </c>
      <c r="C366" s="92">
        <v>4000</v>
      </c>
      <c r="D366" s="92">
        <v>4000</v>
      </c>
      <c r="E366" s="92">
        <v>5000</v>
      </c>
    </row>
    <row r="367" spans="1:5" x14ac:dyDescent="0.25">
      <c r="A367" s="5" t="s">
        <v>92</v>
      </c>
      <c r="B367" s="92">
        <v>0</v>
      </c>
      <c r="C367" s="92">
        <v>1000</v>
      </c>
      <c r="D367" s="92">
        <v>1000</v>
      </c>
      <c r="E367" s="92">
        <v>1000</v>
      </c>
    </row>
    <row r="368" spans="1:5" x14ac:dyDescent="0.25">
      <c r="A368" s="5" t="s">
        <v>125</v>
      </c>
      <c r="B368" s="92">
        <v>22096</v>
      </c>
      <c r="C368" s="92">
        <v>33000</v>
      </c>
      <c r="D368" s="92">
        <v>33000</v>
      </c>
      <c r="E368" s="92">
        <v>35000</v>
      </c>
    </row>
    <row r="369" spans="1:5" x14ac:dyDescent="0.25">
      <c r="A369" s="5" t="s">
        <v>148</v>
      </c>
      <c r="B369" s="92">
        <v>5879</v>
      </c>
      <c r="C369" s="92">
        <v>17000</v>
      </c>
      <c r="D369" s="92">
        <v>10000</v>
      </c>
      <c r="E369" s="92">
        <v>55000</v>
      </c>
    </row>
    <row r="370" spans="1:5" x14ac:dyDescent="0.25">
      <c r="A370" s="5" t="s">
        <v>65</v>
      </c>
      <c r="B370" s="92">
        <v>0</v>
      </c>
      <c r="C370" s="92">
        <v>5000</v>
      </c>
      <c r="D370" s="92">
        <v>5000</v>
      </c>
      <c r="E370" s="92">
        <v>5000</v>
      </c>
    </row>
    <row r="371" spans="1:5" x14ac:dyDescent="0.25">
      <c r="A371" s="5" t="s">
        <v>244</v>
      </c>
      <c r="B371" s="103">
        <v>0</v>
      </c>
      <c r="C371" s="92"/>
      <c r="D371" s="103"/>
      <c r="E371" s="92"/>
    </row>
    <row r="372" spans="1:5" ht="15.75" thickBot="1" x14ac:dyDescent="0.3">
      <c r="A372" s="54" t="s">
        <v>107</v>
      </c>
      <c r="B372" s="98">
        <f>SUM(B363:B371)</f>
        <v>55394</v>
      </c>
      <c r="C372" s="98">
        <f>SUM(C363:C371)</f>
        <v>73000</v>
      </c>
      <c r="D372" s="98">
        <f>SUM(D363:D371)</f>
        <v>63000</v>
      </c>
      <c r="E372" s="105">
        <f>SUM(E363:E371)</f>
        <v>109000</v>
      </c>
    </row>
    <row r="373" spans="1:5" s="75" customFormat="1" ht="15.75" thickTop="1" x14ac:dyDescent="0.25">
      <c r="A373" s="131"/>
      <c r="B373" s="131"/>
      <c r="C373" s="131"/>
      <c r="D373" s="131"/>
      <c r="E373" s="131"/>
    </row>
    <row r="374" spans="1:5" ht="15.6" customHeight="1" x14ac:dyDescent="0.25">
      <c r="A374" s="139" t="s">
        <v>199</v>
      </c>
      <c r="B374" s="139"/>
      <c r="C374" s="139"/>
      <c r="D374" s="139"/>
      <c r="E374" s="139"/>
    </row>
    <row r="375" spans="1:5" x14ac:dyDescent="0.25">
      <c r="A375" s="45" t="s">
        <v>143</v>
      </c>
      <c r="B375" s="44" t="s">
        <v>223</v>
      </c>
      <c r="C375" s="44" t="s">
        <v>272</v>
      </c>
      <c r="D375" s="44" t="s">
        <v>273</v>
      </c>
      <c r="E375" s="44" t="s">
        <v>274</v>
      </c>
    </row>
    <row r="376" spans="1:5" x14ac:dyDescent="0.25">
      <c r="A376" s="13" t="s">
        <v>231</v>
      </c>
      <c r="B376" s="114"/>
      <c r="C376" s="122"/>
      <c r="D376" s="114"/>
      <c r="E376" s="125"/>
    </row>
    <row r="377" spans="1:5" x14ac:dyDescent="0.25">
      <c r="A377" s="5" t="s">
        <v>31</v>
      </c>
      <c r="B377" s="10" t="s">
        <v>206</v>
      </c>
      <c r="C377" s="109">
        <v>0</v>
      </c>
      <c r="D377" s="110"/>
      <c r="E377" s="109">
        <v>0</v>
      </c>
    </row>
    <row r="378" spans="1:5" x14ac:dyDescent="0.25">
      <c r="A378" s="5" t="s">
        <v>149</v>
      </c>
      <c r="B378" s="6" t="s">
        <v>202</v>
      </c>
      <c r="C378" s="92">
        <v>550000</v>
      </c>
      <c r="D378" s="92">
        <v>550000</v>
      </c>
      <c r="E378" s="92">
        <v>0</v>
      </c>
    </row>
    <row r="379" spans="1:5" x14ac:dyDescent="0.25">
      <c r="A379" s="5" t="s">
        <v>256</v>
      </c>
      <c r="B379" s="6" t="s">
        <v>203</v>
      </c>
      <c r="C379" s="92">
        <v>1815000</v>
      </c>
      <c r="D379" s="92">
        <v>1900000</v>
      </c>
      <c r="E379" s="92">
        <v>0</v>
      </c>
    </row>
    <row r="380" spans="1:5" x14ac:dyDescent="0.25">
      <c r="A380" s="5" t="s">
        <v>259</v>
      </c>
      <c r="B380" s="6" t="s">
        <v>261</v>
      </c>
      <c r="C380" s="92">
        <v>0</v>
      </c>
      <c r="D380" s="92">
        <v>0</v>
      </c>
      <c r="E380" s="92">
        <v>0</v>
      </c>
    </row>
    <row r="381" spans="1:5" x14ac:dyDescent="0.25">
      <c r="A381" s="5" t="s">
        <v>219</v>
      </c>
      <c r="B381" s="6" t="s">
        <v>262</v>
      </c>
      <c r="C381" s="92">
        <v>0</v>
      </c>
      <c r="D381" s="92">
        <v>0</v>
      </c>
      <c r="E381" s="92">
        <v>0</v>
      </c>
    </row>
    <row r="382" spans="1:5" x14ac:dyDescent="0.25">
      <c r="A382" s="5" t="s">
        <v>220</v>
      </c>
      <c r="B382" s="6" t="s">
        <v>263</v>
      </c>
      <c r="C382" s="92">
        <v>0</v>
      </c>
      <c r="D382" s="92">
        <v>0</v>
      </c>
      <c r="E382" s="92">
        <v>0</v>
      </c>
    </row>
    <row r="383" spans="1:5" x14ac:dyDescent="0.25">
      <c r="A383" s="5" t="s">
        <v>260</v>
      </c>
      <c r="B383" s="6" t="s">
        <v>264</v>
      </c>
      <c r="C383" s="92">
        <v>0</v>
      </c>
      <c r="D383" s="92">
        <v>0</v>
      </c>
      <c r="E383" s="92">
        <v>0</v>
      </c>
    </row>
    <row r="384" spans="1:5" s="72" customFormat="1" x14ac:dyDescent="0.25">
      <c r="A384" s="41" t="s">
        <v>209</v>
      </c>
      <c r="B384" s="36"/>
      <c r="C384" s="103">
        <v>0</v>
      </c>
      <c r="D384" s="103">
        <v>0</v>
      </c>
      <c r="E384" s="103">
        <v>500000</v>
      </c>
    </row>
    <row r="385" spans="1:5" ht="15.75" thickBot="1" x14ac:dyDescent="0.3">
      <c r="A385" s="53" t="s">
        <v>108</v>
      </c>
      <c r="B385" s="49"/>
      <c r="C385" s="98">
        <f>SUM(C378:C384)</f>
        <v>2365000</v>
      </c>
      <c r="D385" s="98">
        <f>SUM(D378:D384)</f>
        <v>2450000</v>
      </c>
      <c r="E385" s="98">
        <f>SUM(E378:E384)</f>
        <v>500000</v>
      </c>
    </row>
    <row r="386" spans="1:5" ht="15.75" thickTop="1" x14ac:dyDescent="0.25">
      <c r="A386" s="131"/>
      <c r="B386" s="131"/>
      <c r="C386" s="131"/>
      <c r="D386" s="131"/>
      <c r="E386" s="131"/>
    </row>
    <row r="387" spans="1:5" x14ac:dyDescent="0.25">
      <c r="A387" s="44" t="s">
        <v>113</v>
      </c>
      <c r="B387" s="45" t="s">
        <v>223</v>
      </c>
      <c r="C387" s="44" t="s">
        <v>272</v>
      </c>
      <c r="D387" s="44" t="s">
        <v>273</v>
      </c>
      <c r="E387" s="44" t="s">
        <v>274</v>
      </c>
    </row>
    <row r="388" spans="1:5" x14ac:dyDescent="0.25">
      <c r="A388" s="21" t="s">
        <v>210</v>
      </c>
      <c r="B388" s="10" t="s">
        <v>211</v>
      </c>
      <c r="C388" s="92">
        <v>0</v>
      </c>
      <c r="D388" s="92">
        <v>0</v>
      </c>
      <c r="E388" s="92"/>
    </row>
    <row r="389" spans="1:5" x14ac:dyDescent="0.25">
      <c r="A389" s="21" t="s">
        <v>304</v>
      </c>
      <c r="B389" s="10" t="s">
        <v>246</v>
      </c>
      <c r="C389" s="92">
        <v>100000</v>
      </c>
      <c r="D389" s="92">
        <v>0</v>
      </c>
      <c r="E389" s="92">
        <v>300000</v>
      </c>
    </row>
    <row r="390" spans="1:5" x14ac:dyDescent="0.25">
      <c r="A390" s="21" t="s">
        <v>200</v>
      </c>
      <c r="B390" s="10" t="s">
        <v>204</v>
      </c>
      <c r="C390" s="92">
        <v>0</v>
      </c>
      <c r="D390" s="92">
        <v>400</v>
      </c>
      <c r="E390" s="92">
        <v>0</v>
      </c>
    </row>
    <row r="391" spans="1:5" x14ac:dyDescent="0.25">
      <c r="A391" s="21" t="s">
        <v>238</v>
      </c>
      <c r="B391" s="10" t="s">
        <v>239</v>
      </c>
      <c r="C391" s="92">
        <v>0</v>
      </c>
      <c r="D391" s="92">
        <v>0</v>
      </c>
      <c r="E391" s="92">
        <v>0</v>
      </c>
    </row>
    <row r="392" spans="1:5" x14ac:dyDescent="0.25">
      <c r="A392" s="21" t="s">
        <v>237</v>
      </c>
      <c r="B392" s="10" t="s">
        <v>240</v>
      </c>
      <c r="C392" s="92">
        <v>0</v>
      </c>
      <c r="D392" s="92"/>
      <c r="E392" s="92">
        <v>0</v>
      </c>
    </row>
    <row r="393" spans="1:5" x14ac:dyDescent="0.25">
      <c r="A393" s="21" t="s">
        <v>245</v>
      </c>
      <c r="B393" s="10" t="s">
        <v>247</v>
      </c>
      <c r="C393" s="92">
        <v>100000</v>
      </c>
      <c r="D393" s="92"/>
      <c r="E393" s="92">
        <v>200000</v>
      </c>
    </row>
    <row r="394" spans="1:5" x14ac:dyDescent="0.25">
      <c r="A394" s="21" t="s">
        <v>208</v>
      </c>
      <c r="B394" s="10" t="s">
        <v>205</v>
      </c>
      <c r="C394" s="92">
        <v>0</v>
      </c>
      <c r="D394" s="92"/>
      <c r="E394" s="92">
        <v>0</v>
      </c>
    </row>
    <row r="395" spans="1:5" x14ac:dyDescent="0.25">
      <c r="A395" s="21" t="s">
        <v>215</v>
      </c>
      <c r="B395" s="10" t="s">
        <v>216</v>
      </c>
      <c r="C395" s="92">
        <v>0</v>
      </c>
      <c r="D395" s="92"/>
      <c r="E395" s="92">
        <v>0</v>
      </c>
    </row>
    <row r="396" spans="1:5" x14ac:dyDescent="0.25">
      <c r="A396" s="39" t="s">
        <v>257</v>
      </c>
      <c r="B396" s="40" t="s">
        <v>258</v>
      </c>
      <c r="C396" s="92">
        <v>2165000</v>
      </c>
      <c r="D396" s="103">
        <v>17500000</v>
      </c>
      <c r="E396" s="92">
        <v>0</v>
      </c>
    </row>
    <row r="397" spans="1:5" ht="15.75" thickBot="1" x14ac:dyDescent="0.3">
      <c r="A397" s="53" t="s">
        <v>107</v>
      </c>
      <c r="B397" s="49"/>
      <c r="C397" s="98">
        <f>SUM(C388:C396)</f>
        <v>2365000</v>
      </c>
      <c r="D397" s="98">
        <f>SUM(D388:D396)</f>
        <v>17500400</v>
      </c>
      <c r="E397" s="98">
        <f>SUM(E388:E396)</f>
        <v>500000</v>
      </c>
    </row>
    <row r="398" spans="1:5" ht="15.75" thickTop="1" x14ac:dyDescent="0.25">
      <c r="A398" s="131"/>
      <c r="B398" s="131"/>
      <c r="C398" s="131"/>
      <c r="D398" s="131"/>
      <c r="E398" s="131"/>
    </row>
    <row r="399" spans="1:5" x14ac:dyDescent="0.25">
      <c r="A399" s="140" t="s">
        <v>232</v>
      </c>
      <c r="B399" s="140"/>
      <c r="C399" s="140"/>
      <c r="D399" s="140"/>
      <c r="E399" s="140"/>
    </row>
    <row r="400" spans="1:5" x14ac:dyDescent="0.25">
      <c r="A400" s="45" t="s">
        <v>143</v>
      </c>
      <c r="B400" s="45" t="s">
        <v>223</v>
      </c>
      <c r="C400" s="44" t="s">
        <v>272</v>
      </c>
      <c r="D400" s="44" t="s">
        <v>273</v>
      </c>
      <c r="E400" s="44" t="s">
        <v>274</v>
      </c>
    </row>
    <row r="401" spans="1:6" x14ac:dyDescent="0.25">
      <c r="A401" s="13" t="s">
        <v>231</v>
      </c>
      <c r="B401" s="10"/>
      <c r="C401" s="10"/>
      <c r="D401" s="10"/>
      <c r="E401" s="10"/>
    </row>
    <row r="402" spans="1:6" x14ac:dyDescent="0.25">
      <c r="A402" s="5" t="s">
        <v>150</v>
      </c>
      <c r="B402" s="6" t="s">
        <v>266</v>
      </c>
      <c r="C402" s="92">
        <v>200000</v>
      </c>
      <c r="D402" s="111">
        <v>200000</v>
      </c>
      <c r="E402" s="92">
        <v>80000</v>
      </c>
    </row>
    <row r="403" spans="1:6" x14ac:dyDescent="0.25">
      <c r="A403" s="5" t="s">
        <v>265</v>
      </c>
      <c r="B403" s="6"/>
      <c r="C403" s="92">
        <v>472000</v>
      </c>
      <c r="D403" s="92">
        <v>472000</v>
      </c>
      <c r="E403" s="92"/>
    </row>
    <row r="404" spans="1:6" x14ac:dyDescent="0.25">
      <c r="A404" s="5" t="s">
        <v>151</v>
      </c>
      <c r="B404" s="6" t="s">
        <v>267</v>
      </c>
      <c r="C404" s="92">
        <v>100000</v>
      </c>
      <c r="D404" s="92">
        <v>100000</v>
      </c>
      <c r="E404" s="92">
        <v>210000</v>
      </c>
    </row>
    <row r="405" spans="1:6" x14ac:dyDescent="0.25">
      <c r="A405" s="5" t="s">
        <v>209</v>
      </c>
      <c r="B405" s="6" t="s">
        <v>268</v>
      </c>
      <c r="C405" s="92">
        <v>90000</v>
      </c>
      <c r="D405" s="92">
        <v>0</v>
      </c>
      <c r="E405" s="92"/>
    </row>
    <row r="406" spans="1:6" x14ac:dyDescent="0.25">
      <c r="A406" s="56" t="s">
        <v>108</v>
      </c>
      <c r="B406" s="57"/>
      <c r="C406" s="112">
        <f>SUM(C402:C405)</f>
        <v>862000</v>
      </c>
      <c r="D406" s="112">
        <f>SUM(D402:D405)</f>
        <v>772000</v>
      </c>
      <c r="E406" s="112">
        <f>SUM(E402:E405)</f>
        <v>290000</v>
      </c>
    </row>
    <row r="407" spans="1:6" x14ac:dyDescent="0.25">
      <c r="A407" s="131"/>
      <c r="B407" s="131"/>
      <c r="C407" s="131"/>
      <c r="D407" s="131"/>
      <c r="E407" s="131"/>
    </row>
    <row r="408" spans="1:6" x14ac:dyDescent="0.25">
      <c r="A408" s="44" t="s">
        <v>113</v>
      </c>
      <c r="B408" s="45" t="s">
        <v>223</v>
      </c>
      <c r="C408" s="44" t="s">
        <v>272</v>
      </c>
      <c r="D408" s="44" t="s">
        <v>273</v>
      </c>
      <c r="E408" s="44" t="s">
        <v>274</v>
      </c>
    </row>
    <row r="409" spans="1:6" x14ac:dyDescent="0.25">
      <c r="A409" s="21" t="s">
        <v>152</v>
      </c>
      <c r="B409" s="6" t="s">
        <v>269</v>
      </c>
      <c r="C409" s="92">
        <v>0</v>
      </c>
      <c r="D409" s="92">
        <v>3000</v>
      </c>
      <c r="E409" s="92"/>
    </row>
    <row r="410" spans="1:6" x14ac:dyDescent="0.25">
      <c r="A410" s="5" t="s">
        <v>153</v>
      </c>
      <c r="B410" s="6"/>
      <c r="C410" s="92">
        <v>0</v>
      </c>
      <c r="D410" s="92"/>
      <c r="E410" s="92"/>
    </row>
    <row r="411" spans="1:6" x14ac:dyDescent="0.25">
      <c r="A411" s="5" t="s">
        <v>241</v>
      </c>
      <c r="B411" s="6" t="s">
        <v>270</v>
      </c>
      <c r="C411" s="92">
        <v>0</v>
      </c>
      <c r="D411" s="92">
        <v>370000</v>
      </c>
      <c r="E411" s="92"/>
    </row>
    <row r="412" spans="1:6" x14ac:dyDescent="0.25">
      <c r="A412" s="5" t="s">
        <v>332</v>
      </c>
      <c r="B412" s="6" t="s">
        <v>271</v>
      </c>
      <c r="C412" s="92">
        <v>862000</v>
      </c>
      <c r="D412" s="92">
        <v>399000</v>
      </c>
      <c r="E412" s="92">
        <v>290000</v>
      </c>
    </row>
    <row r="413" spans="1:6" x14ac:dyDescent="0.25">
      <c r="A413" s="51" t="s">
        <v>107</v>
      </c>
      <c r="B413" s="57"/>
      <c r="C413" s="112">
        <f>SUM(C409:C412)</f>
        <v>862000</v>
      </c>
      <c r="D413" s="112">
        <f>SUM(D409:D412)</f>
        <v>772000</v>
      </c>
      <c r="E413" s="112">
        <f>SUM(E409:E412)</f>
        <v>290000</v>
      </c>
    </row>
    <row r="414" spans="1:6" x14ac:dyDescent="0.25">
      <c r="A414" s="131"/>
      <c r="B414" s="131"/>
      <c r="C414" s="131"/>
      <c r="D414" s="131"/>
      <c r="E414" s="131"/>
    </row>
    <row r="415" spans="1:6" x14ac:dyDescent="0.25">
      <c r="A415" s="141" t="s">
        <v>233</v>
      </c>
      <c r="B415" s="141"/>
      <c r="C415" s="141"/>
      <c r="D415" s="141"/>
      <c r="E415" s="141"/>
    </row>
    <row r="416" spans="1:6" x14ac:dyDescent="0.25">
      <c r="A416" s="45" t="s">
        <v>224</v>
      </c>
      <c r="B416" s="44" t="str">
        <f>B136</f>
        <v>Actual 2020</v>
      </c>
      <c r="C416" s="44" t="str">
        <f>C136</f>
        <v>Budgeted 2021</v>
      </c>
      <c r="D416" s="44" t="str">
        <f>D136</f>
        <v>Estimated 2021</v>
      </c>
      <c r="E416" s="44" t="str">
        <f>E136</f>
        <v>Budgeted 2022</v>
      </c>
      <c r="F416" s="33"/>
    </row>
    <row r="417" spans="1:5" x14ac:dyDescent="0.25">
      <c r="A417" s="13" t="s">
        <v>225</v>
      </c>
      <c r="B417" s="10"/>
      <c r="C417" s="92">
        <v>25000</v>
      </c>
      <c r="D417" s="92">
        <v>25000</v>
      </c>
      <c r="E417" s="92">
        <v>25000</v>
      </c>
    </row>
    <row r="418" spans="1:5" x14ac:dyDescent="0.25">
      <c r="A418" s="51" t="s">
        <v>107</v>
      </c>
      <c r="B418" s="57">
        <f>SUM(B417)</f>
        <v>0</v>
      </c>
      <c r="C418" s="112">
        <f>SUM(C417)</f>
        <v>25000</v>
      </c>
      <c r="D418" s="112">
        <f t="shared" ref="D418:E418" si="3">SUM(D417)</f>
        <v>25000</v>
      </c>
      <c r="E418" s="112">
        <f t="shared" si="3"/>
        <v>25000</v>
      </c>
    </row>
    <row r="419" spans="1:5" x14ac:dyDescent="0.25">
      <c r="A419" s="131"/>
      <c r="B419" s="131"/>
      <c r="C419" s="131"/>
      <c r="D419" s="131"/>
      <c r="E419" s="131"/>
    </row>
    <row r="420" spans="1:5" x14ac:dyDescent="0.25">
      <c r="A420" s="131"/>
      <c r="B420" s="131"/>
      <c r="C420" s="131"/>
      <c r="D420" s="131"/>
      <c r="E420" s="131"/>
    </row>
    <row r="421" spans="1:5" x14ac:dyDescent="0.25">
      <c r="A421" s="131"/>
      <c r="B421" s="131"/>
      <c r="C421" s="131"/>
      <c r="D421" s="131"/>
      <c r="E421" s="131"/>
    </row>
  </sheetData>
  <mergeCells count="8">
    <mergeCell ref="A1:E1"/>
    <mergeCell ref="A64:E64"/>
    <mergeCell ref="A374:E374"/>
    <mergeCell ref="A399:E399"/>
    <mergeCell ref="A415:E415"/>
    <mergeCell ref="A271:E271"/>
    <mergeCell ref="A312:E312"/>
    <mergeCell ref="A350:E350"/>
  </mergeCells>
  <pageMargins left="0.7" right="0.7" top="0.75" bottom="0.75" header="0.3" footer="0.3"/>
  <pageSetup orientation="portrait" r:id="rId1"/>
  <headerFooter>
    <oddHeader xml:space="preserve">&amp;CHyde Park City  
Budget 2022
</oddHeader>
    <oddFooter>&amp;C&amp;P</oddFoot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zoomScale="90" zoomScaleNormal="90" workbookViewId="0">
      <selection activeCell="A21" sqref="A21"/>
    </sheetView>
  </sheetViews>
  <sheetFormatPr defaultRowHeight="15" x14ac:dyDescent="0.25"/>
  <cols>
    <col min="1" max="1" width="28.85546875" bestFit="1" customWidth="1"/>
    <col min="2" max="2" width="13.28515625" bestFit="1" customWidth="1"/>
    <col min="3" max="3" width="13.28515625" style="75" bestFit="1" customWidth="1"/>
    <col min="4" max="4" width="20.85546875" bestFit="1" customWidth="1"/>
    <col min="5" max="5" width="13.28515625" bestFit="1" customWidth="1"/>
    <col min="6" max="6" width="25.5703125" bestFit="1" customWidth="1"/>
    <col min="7" max="7" width="13.28515625" bestFit="1" customWidth="1"/>
    <col min="13" max="14" width="12.140625" bestFit="1" customWidth="1"/>
  </cols>
  <sheetData>
    <row r="1" spans="1:14" x14ac:dyDescent="0.25">
      <c r="A1" s="146" t="s">
        <v>298</v>
      </c>
      <c r="B1" s="147"/>
      <c r="D1" s="143" t="s">
        <v>229</v>
      </c>
      <c r="E1" s="144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25">
      <c r="A2" s="61" t="s">
        <v>243</v>
      </c>
      <c r="B2" s="73">
        <v>331000</v>
      </c>
      <c r="C2" s="62"/>
      <c r="D2" s="61" t="s">
        <v>318</v>
      </c>
      <c r="E2" s="73">
        <v>112000</v>
      </c>
      <c r="F2" s="75"/>
      <c r="G2" s="76"/>
      <c r="H2" s="75"/>
      <c r="I2" s="75"/>
      <c r="J2" s="75"/>
      <c r="K2" s="75"/>
      <c r="L2" s="75"/>
      <c r="M2" s="75"/>
      <c r="N2" s="75"/>
    </row>
    <row r="3" spans="1:14" x14ac:dyDescent="0.25">
      <c r="A3" s="61" t="s">
        <v>217</v>
      </c>
      <c r="B3" s="73">
        <v>25000</v>
      </c>
      <c r="C3" s="62"/>
      <c r="D3" s="61" t="s">
        <v>319</v>
      </c>
      <c r="E3" s="73">
        <v>30000</v>
      </c>
      <c r="F3" s="75"/>
      <c r="G3" s="76"/>
      <c r="H3" s="75"/>
      <c r="I3" s="75"/>
      <c r="J3" s="75"/>
      <c r="K3" s="75"/>
      <c r="L3" s="75"/>
      <c r="M3" s="76"/>
      <c r="N3" s="76"/>
    </row>
    <row r="4" spans="1:14" s="75" customFormat="1" x14ac:dyDescent="0.25">
      <c r="A4" s="61" t="s">
        <v>218</v>
      </c>
      <c r="B4" s="73">
        <v>20000</v>
      </c>
      <c r="C4" s="62"/>
      <c r="D4" s="61"/>
      <c r="E4" s="73"/>
      <c r="G4" s="76"/>
      <c r="M4" s="76"/>
      <c r="N4" s="76"/>
    </row>
    <row r="5" spans="1:14" x14ac:dyDescent="0.25">
      <c r="A5" s="61" t="s">
        <v>311</v>
      </c>
      <c r="B5" s="73">
        <v>60000</v>
      </c>
      <c r="C5" s="62"/>
      <c r="D5" s="83" t="s">
        <v>326</v>
      </c>
      <c r="E5" s="85">
        <f>SUM(E2:E3)</f>
        <v>142000</v>
      </c>
      <c r="F5" s="75"/>
      <c r="G5" s="76"/>
      <c r="H5" s="75"/>
      <c r="I5" s="75"/>
      <c r="J5" s="75"/>
      <c r="K5" s="75"/>
      <c r="L5" s="75"/>
      <c r="M5" s="76"/>
      <c r="N5" s="76"/>
    </row>
    <row r="6" spans="1:14" s="75" customFormat="1" x14ac:dyDescent="0.25">
      <c r="A6" s="61" t="s">
        <v>315</v>
      </c>
      <c r="B6" s="73">
        <v>30000</v>
      </c>
      <c r="C6" s="62"/>
      <c r="G6" s="76"/>
      <c r="M6" s="76"/>
      <c r="N6" s="76"/>
    </row>
    <row r="7" spans="1:14" s="75" customFormat="1" x14ac:dyDescent="0.25">
      <c r="A7" s="61" t="s">
        <v>314</v>
      </c>
      <c r="B7" s="73">
        <v>40000</v>
      </c>
      <c r="C7" s="62"/>
      <c r="D7" s="143" t="s">
        <v>300</v>
      </c>
      <c r="E7" s="144"/>
      <c r="G7" s="76"/>
      <c r="M7" s="76"/>
      <c r="N7" s="76"/>
    </row>
    <row r="8" spans="1:14" s="75" customFormat="1" x14ac:dyDescent="0.25">
      <c r="A8" s="61" t="s">
        <v>313</v>
      </c>
      <c r="B8" s="73">
        <v>14000</v>
      </c>
      <c r="C8" s="62"/>
      <c r="D8" s="61" t="s">
        <v>320</v>
      </c>
      <c r="E8" s="73">
        <v>40000</v>
      </c>
      <c r="G8" s="76"/>
      <c r="M8" s="76"/>
      <c r="N8" s="76"/>
    </row>
    <row r="9" spans="1:14" s="75" customFormat="1" x14ac:dyDescent="0.25">
      <c r="A9" s="89" t="s">
        <v>242</v>
      </c>
      <c r="B9" s="90">
        <f>SUM(B2:B8)</f>
        <v>520000</v>
      </c>
      <c r="C9" s="62"/>
      <c r="D9" s="83" t="s">
        <v>322</v>
      </c>
      <c r="E9" s="85">
        <f>SUM(E7:E8)</f>
        <v>40000</v>
      </c>
      <c r="G9" s="76"/>
      <c r="M9" s="76"/>
      <c r="N9" s="76"/>
    </row>
    <row r="10" spans="1:14" s="75" customFormat="1" x14ac:dyDescent="0.25">
      <c r="C10" s="62"/>
      <c r="G10" s="76"/>
      <c r="M10" s="76"/>
      <c r="N10" s="76"/>
    </row>
    <row r="11" spans="1:14" x14ac:dyDescent="0.25">
      <c r="A11" s="143" t="s">
        <v>296</v>
      </c>
      <c r="B11" s="144"/>
      <c r="D11" s="143" t="s">
        <v>142</v>
      </c>
      <c r="E11" s="144"/>
      <c r="F11" s="75"/>
      <c r="G11" s="76"/>
      <c r="H11" s="75"/>
      <c r="I11" s="75"/>
      <c r="J11" s="75"/>
      <c r="K11" s="75"/>
      <c r="L11" s="75"/>
      <c r="M11" s="75"/>
      <c r="N11" s="75"/>
    </row>
    <row r="12" spans="1:14" x14ac:dyDescent="0.25">
      <c r="A12" s="61" t="s">
        <v>282</v>
      </c>
      <c r="B12" s="73">
        <v>7000</v>
      </c>
      <c r="C12" s="77"/>
      <c r="D12" s="61" t="s">
        <v>321</v>
      </c>
      <c r="E12" s="73">
        <v>40000</v>
      </c>
      <c r="F12" s="75"/>
      <c r="G12" s="76"/>
      <c r="H12" s="75"/>
      <c r="I12" s="75"/>
      <c r="J12" s="75"/>
      <c r="K12" s="75"/>
      <c r="L12" s="75"/>
      <c r="M12" s="75"/>
      <c r="N12" s="75"/>
    </row>
    <row r="13" spans="1:14" s="75" customFormat="1" x14ac:dyDescent="0.25">
      <c r="A13" s="61" t="s">
        <v>316</v>
      </c>
      <c r="B13" s="73">
        <v>1600</v>
      </c>
      <c r="C13" s="77"/>
      <c r="D13" s="61" t="s">
        <v>328</v>
      </c>
      <c r="E13" s="73">
        <v>10000</v>
      </c>
      <c r="G13" s="76"/>
    </row>
    <row r="14" spans="1:14" x14ac:dyDescent="0.25">
      <c r="A14" s="83" t="s">
        <v>283</v>
      </c>
      <c r="B14" s="85">
        <f>SUM(B12:B13)</f>
        <v>8600</v>
      </c>
      <c r="C14" s="62"/>
      <c r="D14" s="83" t="s">
        <v>323</v>
      </c>
      <c r="E14" s="85">
        <f>SUM(E12:E13)</f>
        <v>50000</v>
      </c>
      <c r="F14" s="75"/>
      <c r="G14" s="76"/>
      <c r="H14" s="75"/>
      <c r="I14" s="75"/>
      <c r="J14" s="75"/>
      <c r="K14" s="75"/>
      <c r="L14" s="75"/>
      <c r="M14" s="75"/>
      <c r="N14" s="75"/>
    </row>
    <row r="15" spans="1:14" x14ac:dyDescent="0.25">
      <c r="A15" s="60"/>
      <c r="B15" s="60"/>
      <c r="C15" s="62"/>
      <c r="D15" s="75"/>
      <c r="E15" s="75"/>
      <c r="F15" s="75"/>
      <c r="G15" s="76"/>
      <c r="H15" s="75"/>
      <c r="I15" s="75"/>
      <c r="J15" s="75"/>
      <c r="K15" s="75"/>
      <c r="L15" s="75"/>
      <c r="M15" s="75"/>
      <c r="N15" s="75"/>
    </row>
    <row r="16" spans="1:14" x14ac:dyDescent="0.25">
      <c r="A16" s="80" t="s">
        <v>299</v>
      </c>
      <c r="B16" s="81"/>
      <c r="C16" s="78"/>
      <c r="D16" s="143" t="s">
        <v>230</v>
      </c>
      <c r="E16" s="144"/>
      <c r="F16" s="75"/>
      <c r="G16" s="76"/>
      <c r="H16" s="75"/>
      <c r="I16" s="75"/>
      <c r="J16" s="75"/>
      <c r="K16" s="75"/>
      <c r="L16" s="75"/>
      <c r="M16" s="75"/>
      <c r="N16" s="75"/>
    </row>
    <row r="17" spans="1:14" x14ac:dyDescent="0.25">
      <c r="A17" s="61" t="s">
        <v>303</v>
      </c>
      <c r="B17" s="73">
        <v>70000</v>
      </c>
      <c r="D17" s="61" t="s">
        <v>312</v>
      </c>
      <c r="E17" s="73">
        <v>8000</v>
      </c>
      <c r="F17" s="75"/>
      <c r="G17" s="76"/>
      <c r="H17" s="75"/>
      <c r="I17" s="75"/>
      <c r="J17" s="75"/>
      <c r="K17" s="75"/>
      <c r="L17" s="75"/>
      <c r="M17" s="75"/>
      <c r="N17" s="75"/>
    </row>
    <row r="18" spans="1:14" x14ac:dyDescent="0.25">
      <c r="A18" s="61" t="s">
        <v>284</v>
      </c>
      <c r="B18" s="73">
        <v>140000</v>
      </c>
      <c r="C18" s="77"/>
      <c r="D18" s="61" t="s">
        <v>325</v>
      </c>
      <c r="E18" s="73">
        <v>20000</v>
      </c>
      <c r="F18" s="75"/>
      <c r="G18" s="76"/>
      <c r="H18" s="75"/>
      <c r="I18" s="75"/>
      <c r="J18" s="75"/>
      <c r="K18" s="75"/>
      <c r="L18" s="75"/>
      <c r="M18" s="75"/>
      <c r="N18" s="75"/>
    </row>
    <row r="19" spans="1:14" x14ac:dyDescent="0.25">
      <c r="A19" s="89" t="s">
        <v>285</v>
      </c>
      <c r="B19" s="90">
        <f>SUM(B17:B18)</f>
        <v>210000</v>
      </c>
      <c r="C19" s="62"/>
      <c r="D19" s="83" t="s">
        <v>324</v>
      </c>
      <c r="E19" s="85">
        <f>SUM(E17:E18)</f>
        <v>28000</v>
      </c>
      <c r="F19" s="75"/>
      <c r="G19" s="76"/>
      <c r="H19" s="75"/>
      <c r="I19" s="75"/>
      <c r="J19" s="75"/>
      <c r="K19" s="75"/>
      <c r="L19" s="75"/>
      <c r="M19" s="75"/>
      <c r="N19" s="75"/>
    </row>
    <row r="20" spans="1:14" x14ac:dyDescent="0.25">
      <c r="A20" s="78"/>
      <c r="B20" s="78"/>
      <c r="C20" s="78"/>
      <c r="F20" s="75"/>
      <c r="G20" s="76"/>
      <c r="H20" s="75"/>
      <c r="I20" s="75"/>
      <c r="J20" s="75"/>
      <c r="K20" s="75"/>
      <c r="L20" s="75"/>
      <c r="M20" s="75"/>
      <c r="N20" s="75"/>
    </row>
    <row r="21" spans="1:14" x14ac:dyDescent="0.25">
      <c r="A21" s="80" t="s">
        <v>286</v>
      </c>
      <c r="B21" s="82"/>
      <c r="C21" s="81"/>
      <c r="F21" s="75"/>
      <c r="G21" s="76"/>
      <c r="H21" s="75"/>
      <c r="I21" s="72"/>
      <c r="J21" s="72"/>
      <c r="K21" s="72"/>
      <c r="L21" s="72"/>
      <c r="M21" s="72"/>
      <c r="N21" s="72"/>
    </row>
    <row r="22" spans="1:14" x14ac:dyDescent="0.25">
      <c r="A22" s="61" t="s">
        <v>290</v>
      </c>
      <c r="B22" s="62">
        <v>67000</v>
      </c>
      <c r="C22" s="63"/>
      <c r="D22" s="75"/>
      <c r="F22" s="75"/>
      <c r="G22" s="75"/>
    </row>
    <row r="23" spans="1:14" x14ac:dyDescent="0.25">
      <c r="A23" s="64" t="s">
        <v>288</v>
      </c>
      <c r="B23" s="62"/>
      <c r="C23" s="73">
        <v>22334</v>
      </c>
      <c r="D23" s="75"/>
      <c r="E23" s="75"/>
      <c r="F23" s="75"/>
      <c r="G23" s="75"/>
    </row>
    <row r="24" spans="1:14" x14ac:dyDescent="0.25">
      <c r="A24" s="64" t="s">
        <v>289</v>
      </c>
      <c r="B24" s="62"/>
      <c r="C24" s="73">
        <v>22333</v>
      </c>
      <c r="D24" s="75"/>
      <c r="E24" s="75"/>
      <c r="F24" s="75"/>
      <c r="G24" s="75"/>
    </row>
    <row r="25" spans="1:14" x14ac:dyDescent="0.25">
      <c r="A25" s="64" t="s">
        <v>230</v>
      </c>
      <c r="B25" s="62"/>
      <c r="C25" s="73">
        <v>22333</v>
      </c>
      <c r="D25" s="75"/>
      <c r="E25" s="75"/>
      <c r="F25" s="75"/>
      <c r="G25" s="75"/>
    </row>
    <row r="26" spans="1:14" x14ac:dyDescent="0.25">
      <c r="A26" s="61" t="s">
        <v>317</v>
      </c>
      <c r="B26" s="62">
        <v>8000</v>
      </c>
      <c r="C26" s="73"/>
      <c r="D26" s="75"/>
    </row>
    <row r="27" spans="1:14" x14ac:dyDescent="0.25">
      <c r="A27" s="64" t="s">
        <v>288</v>
      </c>
      <c r="B27" s="62"/>
      <c r="C27" s="73">
        <v>4000</v>
      </c>
      <c r="D27" s="75"/>
    </row>
    <row r="28" spans="1:14" x14ac:dyDescent="0.25">
      <c r="A28" s="64" t="s">
        <v>289</v>
      </c>
      <c r="B28" s="62"/>
      <c r="C28" s="73">
        <v>4000</v>
      </c>
      <c r="D28" s="75"/>
    </row>
    <row r="29" spans="1:14" s="75" customFormat="1" x14ac:dyDescent="0.25">
      <c r="A29" s="61" t="s">
        <v>327</v>
      </c>
      <c r="B29" s="62">
        <v>15000</v>
      </c>
      <c r="C29" s="73"/>
    </row>
    <row r="30" spans="1:14" s="75" customFormat="1" x14ac:dyDescent="0.25">
      <c r="A30" s="64" t="s">
        <v>288</v>
      </c>
      <c r="B30" s="62"/>
      <c r="C30" s="73">
        <v>7500</v>
      </c>
    </row>
    <row r="31" spans="1:14" s="75" customFormat="1" x14ac:dyDescent="0.25">
      <c r="A31" s="64" t="s">
        <v>289</v>
      </c>
      <c r="B31" s="62"/>
      <c r="C31" s="73">
        <v>7500</v>
      </c>
    </row>
    <row r="32" spans="1:14" s="75" customFormat="1" x14ac:dyDescent="0.25">
      <c r="A32" s="61" t="s">
        <v>333</v>
      </c>
      <c r="B32" s="62">
        <v>55000</v>
      </c>
      <c r="C32" s="73"/>
    </row>
    <row r="33" spans="1:4" s="75" customFormat="1" x14ac:dyDescent="0.25">
      <c r="A33" s="64" t="s">
        <v>288</v>
      </c>
      <c r="B33" s="62"/>
      <c r="C33" s="73">
        <v>27500</v>
      </c>
    </row>
    <row r="34" spans="1:4" s="75" customFormat="1" x14ac:dyDescent="0.25">
      <c r="A34" s="64" t="s">
        <v>289</v>
      </c>
      <c r="B34" s="62"/>
      <c r="C34" s="73">
        <v>27500</v>
      </c>
    </row>
    <row r="35" spans="1:4" s="75" customFormat="1" x14ac:dyDescent="0.25">
      <c r="A35" s="83" t="s">
        <v>287</v>
      </c>
      <c r="B35" s="84">
        <f>SUM(B22:B34)</f>
        <v>145000</v>
      </c>
      <c r="C35" s="85">
        <f>SUM(C22:C34)</f>
        <v>145000</v>
      </c>
    </row>
    <row r="36" spans="1:4" s="75" customFormat="1" x14ac:dyDescent="0.25">
      <c r="A36" s="37"/>
      <c r="B36" s="37"/>
      <c r="C36" s="37"/>
    </row>
    <row r="37" spans="1:4" s="75" customFormat="1" x14ac:dyDescent="0.25"/>
    <row r="38" spans="1:4" s="75" customFormat="1" x14ac:dyDescent="0.25">
      <c r="A38" s="143" t="s">
        <v>297</v>
      </c>
      <c r="B38" s="145"/>
      <c r="C38" s="144"/>
    </row>
    <row r="39" spans="1:4" x14ac:dyDescent="0.25">
      <c r="A39" s="61" t="s">
        <v>291</v>
      </c>
      <c r="B39" s="62">
        <v>2000</v>
      </c>
      <c r="C39" s="63"/>
      <c r="D39" s="75"/>
    </row>
    <row r="40" spans="1:4" x14ac:dyDescent="0.25">
      <c r="A40" s="61" t="s">
        <v>292</v>
      </c>
      <c r="B40" s="62">
        <v>22000</v>
      </c>
      <c r="C40" s="63"/>
      <c r="D40" s="75"/>
    </row>
    <row r="41" spans="1:4" x14ac:dyDescent="0.25">
      <c r="A41" s="65" t="s">
        <v>293</v>
      </c>
      <c r="B41" s="62">
        <v>42845</v>
      </c>
      <c r="C41" s="63"/>
      <c r="D41" s="75"/>
    </row>
    <row r="42" spans="1:4" x14ac:dyDescent="0.25">
      <c r="A42" s="64" t="s">
        <v>301</v>
      </c>
      <c r="B42" s="1"/>
      <c r="C42" s="73">
        <v>52457.42</v>
      </c>
      <c r="D42" s="75"/>
    </row>
    <row r="43" spans="1:4" x14ac:dyDescent="0.25">
      <c r="A43" s="64" t="s">
        <v>294</v>
      </c>
      <c r="B43" s="1"/>
      <c r="C43" s="73">
        <v>17000</v>
      </c>
      <c r="D43" s="75"/>
    </row>
    <row r="44" spans="1:4" x14ac:dyDescent="0.25">
      <c r="A44" s="86" t="s">
        <v>295</v>
      </c>
      <c r="B44" s="87">
        <f>SUM(B39:B43)</f>
        <v>66845</v>
      </c>
      <c r="C44" s="88">
        <f>SUM(C39:C43)</f>
        <v>69457.42</v>
      </c>
      <c r="D44" s="75"/>
    </row>
    <row r="45" spans="1:4" x14ac:dyDescent="0.25">
      <c r="A45" s="71"/>
      <c r="B45" s="71"/>
      <c r="C45" s="71"/>
      <c r="D45" s="75"/>
    </row>
    <row r="46" spans="1:4" x14ac:dyDescent="0.25">
      <c r="A46" s="71"/>
      <c r="B46" s="71"/>
      <c r="C46" s="71"/>
      <c r="D46" s="75"/>
    </row>
    <row r="47" spans="1:4" x14ac:dyDescent="0.25">
      <c r="A47" s="71"/>
      <c r="B47" s="71"/>
      <c r="C47" s="71"/>
      <c r="D47" s="75"/>
    </row>
    <row r="48" spans="1:4" x14ac:dyDescent="0.25">
      <c r="A48" s="71"/>
      <c r="B48" s="71"/>
      <c r="C48" s="71"/>
      <c r="D48" s="75"/>
    </row>
    <row r="49" spans="1:4" s="72" customFormat="1" x14ac:dyDescent="0.25">
      <c r="A49" s="71"/>
      <c r="B49" s="71"/>
      <c r="C49" s="71"/>
      <c r="D49" s="75"/>
    </row>
    <row r="50" spans="1:4" s="72" customFormat="1" x14ac:dyDescent="0.25">
      <c r="A50" s="1"/>
      <c r="B50" s="71"/>
      <c r="C50" s="71"/>
      <c r="D50" s="75"/>
    </row>
    <row r="51" spans="1:4" s="72" customFormat="1" x14ac:dyDescent="0.25">
      <c r="A51" s="1"/>
      <c r="B51" s="71"/>
      <c r="C51" s="71"/>
      <c r="D51" s="71"/>
    </row>
    <row r="52" spans="1:4" s="72" customFormat="1" x14ac:dyDescent="0.25">
      <c r="A52" s="1"/>
      <c r="B52" s="71"/>
      <c r="C52" s="71"/>
      <c r="D52" s="71"/>
    </row>
    <row r="53" spans="1:4" s="72" customFormat="1" x14ac:dyDescent="0.25">
      <c r="A53" s="1"/>
      <c r="B53" s="71"/>
      <c r="C53" s="71"/>
      <c r="D53" s="71"/>
    </row>
    <row r="54" spans="1:4" s="72" customFormat="1" x14ac:dyDescent="0.25">
      <c r="A54" s="1"/>
      <c r="B54" s="71"/>
      <c r="C54" s="71"/>
      <c r="D54" s="71"/>
    </row>
    <row r="55" spans="1:4" s="72" customFormat="1" x14ac:dyDescent="0.25">
      <c r="A55" s="1"/>
      <c r="B55" s="71"/>
      <c r="C55" s="71"/>
      <c r="D55" s="71"/>
    </row>
    <row r="56" spans="1:4" s="72" customFormat="1" x14ac:dyDescent="0.25">
      <c r="A56" s="1"/>
      <c r="B56" s="71"/>
      <c r="C56" s="71"/>
      <c r="D56" s="71"/>
    </row>
    <row r="57" spans="1:4" s="72" customFormat="1" x14ac:dyDescent="0.25">
      <c r="A57" s="1"/>
      <c r="B57" s="71"/>
      <c r="C57" s="71"/>
      <c r="D57" s="71"/>
    </row>
    <row r="58" spans="1:4" s="72" customFormat="1" x14ac:dyDescent="0.25">
      <c r="A58" s="1"/>
      <c r="B58" s="71"/>
      <c r="C58" s="71"/>
      <c r="D58" s="71"/>
    </row>
    <row r="59" spans="1:4" s="72" customFormat="1" x14ac:dyDescent="0.25">
      <c r="A59" s="1"/>
      <c r="B59" s="71"/>
      <c r="C59" s="71"/>
      <c r="D59" s="71"/>
    </row>
    <row r="60" spans="1:4" s="72" customFormat="1" x14ac:dyDescent="0.25">
      <c r="A60" s="1"/>
      <c r="B60" s="71"/>
      <c r="C60" s="71"/>
      <c r="D60" s="71"/>
    </row>
    <row r="61" spans="1:4" s="72" customFormat="1" x14ac:dyDescent="0.25">
      <c r="A61" s="1"/>
      <c r="B61" s="71"/>
      <c r="C61" s="71"/>
      <c r="D61" s="71"/>
    </row>
    <row r="62" spans="1:4" s="72" customFormat="1" x14ac:dyDescent="0.25">
      <c r="A62" s="1"/>
      <c r="B62" s="71"/>
      <c r="C62" s="71"/>
      <c r="D62" s="71"/>
    </row>
    <row r="63" spans="1:4" s="72" customFormat="1" x14ac:dyDescent="0.25">
      <c r="A63" s="1"/>
      <c r="B63" s="71"/>
      <c r="C63" s="71"/>
      <c r="D63" s="71"/>
    </row>
    <row r="64" spans="1:4" s="72" customFormat="1" x14ac:dyDescent="0.25">
      <c r="A64" s="1"/>
      <c r="B64" s="71"/>
      <c r="C64" s="71"/>
      <c r="D64" s="71"/>
    </row>
    <row r="65" spans="1:4" s="72" customFormat="1" x14ac:dyDescent="0.25">
      <c r="A65" s="1"/>
      <c r="B65" s="71"/>
      <c r="C65" s="71"/>
      <c r="D65" s="71"/>
    </row>
    <row r="66" spans="1:4" s="72" customFormat="1" x14ac:dyDescent="0.25">
      <c r="A66" s="1"/>
      <c r="B66" s="71"/>
      <c r="C66" s="71"/>
      <c r="D66" s="71"/>
    </row>
    <row r="67" spans="1:4" s="72" customFormat="1" x14ac:dyDescent="0.25">
      <c r="A67" s="1"/>
      <c r="B67" s="71"/>
      <c r="C67" s="71"/>
      <c r="D67" s="71"/>
    </row>
    <row r="68" spans="1:4" s="72" customFormat="1" x14ac:dyDescent="0.25">
      <c r="A68" s="1"/>
      <c r="B68" s="71"/>
      <c r="C68" s="71"/>
      <c r="D68" s="71"/>
    </row>
    <row r="69" spans="1:4" s="72" customFormat="1" x14ac:dyDescent="0.25">
      <c r="A69" s="1"/>
      <c r="B69" s="71"/>
      <c r="C69" s="71"/>
      <c r="D69" s="71"/>
    </row>
    <row r="70" spans="1:4" s="72" customFormat="1" x14ac:dyDescent="0.25">
      <c r="A70" s="1"/>
      <c r="B70" s="71"/>
      <c r="C70" s="71"/>
      <c r="D70" s="71"/>
    </row>
    <row r="71" spans="1:4" s="72" customFormat="1" x14ac:dyDescent="0.25">
      <c r="A71" s="1"/>
      <c r="B71" s="71"/>
      <c r="C71" s="71"/>
      <c r="D71" s="71"/>
    </row>
    <row r="72" spans="1:4" s="72" customFormat="1" x14ac:dyDescent="0.25">
      <c r="A72" s="1"/>
      <c r="B72" s="71"/>
      <c r="C72" s="71"/>
      <c r="D72" s="71"/>
    </row>
    <row r="73" spans="1:4" s="72" customFormat="1" x14ac:dyDescent="0.25">
      <c r="A73" s="1"/>
      <c r="B73" s="71"/>
      <c r="C73" s="71"/>
      <c r="D73" s="71"/>
    </row>
    <row r="74" spans="1:4" s="72" customFormat="1" x14ac:dyDescent="0.25">
      <c r="A74" s="1"/>
      <c r="B74" s="71"/>
      <c r="C74" s="71"/>
      <c r="D74" s="71"/>
    </row>
    <row r="75" spans="1:4" s="72" customFormat="1" x14ac:dyDescent="0.25">
      <c r="A75" s="1"/>
      <c r="B75" s="71"/>
      <c r="C75" s="71"/>
      <c r="D75" s="71"/>
    </row>
    <row r="76" spans="1:4" s="72" customFormat="1" x14ac:dyDescent="0.25">
      <c r="A76" s="1"/>
      <c r="B76" s="71"/>
      <c r="C76" s="71"/>
      <c r="D76" s="71"/>
    </row>
    <row r="77" spans="1:4" s="72" customFormat="1" x14ac:dyDescent="0.25">
      <c r="A77" s="1"/>
      <c r="B77" s="71"/>
      <c r="C77" s="71"/>
      <c r="D77" s="71"/>
    </row>
    <row r="78" spans="1:4" s="72" customFormat="1" x14ac:dyDescent="0.25">
      <c r="A78" s="1"/>
      <c r="B78" s="71"/>
      <c r="C78" s="71"/>
      <c r="D78" s="71"/>
    </row>
    <row r="79" spans="1:4" s="72" customFormat="1" x14ac:dyDescent="0.25">
      <c r="A79" s="1"/>
      <c r="B79" s="71"/>
      <c r="C79" s="71"/>
      <c r="D79" s="71"/>
    </row>
    <row r="80" spans="1:4" s="72" customFormat="1" x14ac:dyDescent="0.25">
      <c r="A80" s="1"/>
      <c r="B80" s="71"/>
      <c r="C80" s="71"/>
      <c r="D80" s="71"/>
    </row>
    <row r="81" spans="1:7" s="72" customFormat="1" x14ac:dyDescent="0.25">
      <c r="A81" s="1"/>
      <c r="B81" s="71"/>
      <c r="C81" s="71"/>
      <c r="D81" s="71"/>
    </row>
    <row r="82" spans="1:7" s="72" customFormat="1" x14ac:dyDescent="0.25">
      <c r="A82" s="1"/>
      <c r="B82" s="71"/>
      <c r="C82" s="71"/>
      <c r="D82" s="71"/>
    </row>
    <row r="83" spans="1:7" s="72" customFormat="1" x14ac:dyDescent="0.25">
      <c r="A83" s="1"/>
      <c r="B83" s="71"/>
      <c r="C83" s="71"/>
      <c r="D83" s="71"/>
    </row>
    <row r="84" spans="1:7" s="72" customFormat="1" x14ac:dyDescent="0.25">
      <c r="A84" s="1"/>
      <c r="B84" s="71"/>
      <c r="C84" s="71"/>
      <c r="D84" s="71"/>
    </row>
    <row r="85" spans="1:7" s="72" customFormat="1" x14ac:dyDescent="0.25">
      <c r="A85" s="1"/>
      <c r="B85" s="71"/>
      <c r="C85" s="71"/>
      <c r="D85" s="71"/>
    </row>
    <row r="86" spans="1:7" ht="15.75" x14ac:dyDescent="0.25">
      <c r="A86" s="68"/>
      <c r="B86" s="68"/>
      <c r="C86" s="68"/>
      <c r="D86" s="66"/>
      <c r="E86" s="66"/>
    </row>
    <row r="87" spans="1:7" x14ac:dyDescent="0.25">
      <c r="A87" s="66"/>
      <c r="B87" s="67"/>
      <c r="C87" s="76"/>
      <c r="D87" s="66"/>
      <c r="E87" s="66"/>
    </row>
    <row r="88" spans="1:7" x14ac:dyDescent="0.25">
      <c r="A88" s="66"/>
      <c r="B88" s="67"/>
      <c r="C88" s="76"/>
      <c r="D88" s="66"/>
      <c r="E88" s="66"/>
    </row>
    <row r="89" spans="1:7" x14ac:dyDescent="0.25">
      <c r="A89" s="66"/>
      <c r="B89" s="67"/>
      <c r="C89" s="76"/>
      <c r="D89" s="66"/>
      <c r="E89" s="66"/>
    </row>
    <row r="90" spans="1:7" x14ac:dyDescent="0.25">
      <c r="A90" s="66"/>
      <c r="B90" s="67"/>
      <c r="C90" s="76"/>
      <c r="D90" s="66"/>
      <c r="E90" s="66"/>
    </row>
    <row r="91" spans="1:7" x14ac:dyDescent="0.25">
      <c r="A91" s="66"/>
      <c r="B91" s="67"/>
      <c r="C91" s="76"/>
      <c r="D91" s="66"/>
      <c r="E91" s="66"/>
    </row>
    <row r="92" spans="1:7" x14ac:dyDescent="0.25">
      <c r="A92" s="69"/>
      <c r="B92" s="70"/>
      <c r="C92" s="70"/>
      <c r="D92" s="66"/>
      <c r="E92" s="66"/>
    </row>
    <row r="93" spans="1:7" x14ac:dyDescent="0.25">
      <c r="A93" s="75"/>
      <c r="B93" s="75"/>
      <c r="D93" s="75"/>
      <c r="E93" s="75"/>
      <c r="F93" s="75"/>
      <c r="G93" s="75"/>
    </row>
    <row r="94" spans="1:7" x14ac:dyDescent="0.25">
      <c r="A94" s="75"/>
      <c r="B94" s="75"/>
      <c r="D94" s="75"/>
      <c r="E94" s="75"/>
      <c r="F94" s="75"/>
      <c r="G94" s="75"/>
    </row>
    <row r="95" spans="1:7" x14ac:dyDescent="0.25">
      <c r="A95" s="75"/>
      <c r="B95" s="75"/>
      <c r="D95" s="75"/>
      <c r="E95" s="75"/>
      <c r="F95" s="75"/>
      <c r="G95" s="75"/>
    </row>
    <row r="96" spans="1:7" x14ac:dyDescent="0.25">
      <c r="A96" s="75"/>
      <c r="B96" s="75"/>
      <c r="D96" s="75"/>
      <c r="E96" s="75"/>
      <c r="F96" s="75"/>
      <c r="G96" s="75"/>
    </row>
    <row r="97" spans="1:7" x14ac:dyDescent="0.25">
      <c r="A97" s="75"/>
      <c r="B97" s="75"/>
      <c r="D97" s="75"/>
      <c r="E97" s="75"/>
      <c r="F97" s="75"/>
      <c r="G97" s="75"/>
    </row>
    <row r="98" spans="1:7" x14ac:dyDescent="0.25">
      <c r="A98" s="75"/>
      <c r="B98" s="75"/>
      <c r="D98" s="75"/>
      <c r="E98" s="75"/>
      <c r="F98" s="75"/>
      <c r="G98" s="75"/>
    </row>
    <row r="99" spans="1:7" x14ac:dyDescent="0.25">
      <c r="A99" s="75"/>
      <c r="B99" s="75"/>
      <c r="D99" s="75"/>
      <c r="E99" s="75"/>
      <c r="F99" s="75"/>
      <c r="G99" s="75"/>
    </row>
    <row r="100" spans="1:7" x14ac:dyDescent="0.25">
      <c r="A100" s="75"/>
      <c r="B100" s="75"/>
      <c r="D100" s="75"/>
      <c r="E100" s="75"/>
      <c r="F100" s="75"/>
      <c r="G100" s="75"/>
    </row>
    <row r="101" spans="1:7" x14ac:dyDescent="0.25">
      <c r="A101" s="75"/>
      <c r="B101" s="75"/>
      <c r="D101" s="75"/>
      <c r="E101" s="75"/>
      <c r="F101" s="75"/>
      <c r="G101" s="75"/>
    </row>
    <row r="102" spans="1:7" x14ac:dyDescent="0.25">
      <c r="A102" s="75"/>
      <c r="B102" s="75"/>
      <c r="D102" s="75"/>
      <c r="E102" s="75"/>
      <c r="F102" s="75"/>
      <c r="G102" s="75"/>
    </row>
    <row r="103" spans="1:7" x14ac:dyDescent="0.25">
      <c r="A103" s="75"/>
      <c r="B103" s="75"/>
      <c r="D103" s="75"/>
      <c r="E103" s="75"/>
      <c r="F103" s="75"/>
      <c r="G103" s="75"/>
    </row>
    <row r="104" spans="1:7" x14ac:dyDescent="0.25">
      <c r="A104" s="75"/>
      <c r="B104" s="75"/>
      <c r="D104" s="75"/>
      <c r="E104" s="75"/>
      <c r="F104" s="75"/>
      <c r="G104" s="75"/>
    </row>
    <row r="105" spans="1:7" x14ac:dyDescent="0.25">
      <c r="A105" s="75"/>
      <c r="B105" s="75"/>
      <c r="D105" s="75"/>
      <c r="E105" s="75"/>
      <c r="F105" s="75"/>
      <c r="G105" s="75"/>
    </row>
    <row r="106" spans="1:7" x14ac:dyDescent="0.25">
      <c r="A106" s="75"/>
      <c r="B106" s="75"/>
      <c r="D106" s="75"/>
      <c r="E106" s="75"/>
      <c r="F106" s="75"/>
      <c r="G106" s="75"/>
    </row>
    <row r="107" spans="1:7" x14ac:dyDescent="0.25">
      <c r="A107" s="75"/>
      <c r="B107" s="75"/>
      <c r="D107" s="75"/>
      <c r="E107" s="75"/>
      <c r="F107" s="75"/>
      <c r="G107" s="75"/>
    </row>
    <row r="108" spans="1:7" x14ac:dyDescent="0.25">
      <c r="A108" s="75"/>
      <c r="B108" s="75"/>
      <c r="D108" s="75"/>
      <c r="E108" s="75"/>
      <c r="F108" s="75"/>
      <c r="G108" s="75"/>
    </row>
    <row r="109" spans="1:7" x14ac:dyDescent="0.25">
      <c r="A109" s="75"/>
      <c r="B109" s="75"/>
      <c r="D109" s="75"/>
      <c r="E109" s="75"/>
      <c r="F109" s="75"/>
      <c r="G109" s="75"/>
    </row>
    <row r="110" spans="1:7" x14ac:dyDescent="0.25">
      <c r="A110" s="75"/>
      <c r="B110" s="75"/>
      <c r="D110" s="75"/>
      <c r="E110" s="75"/>
      <c r="F110" s="75"/>
      <c r="G110" s="75"/>
    </row>
    <row r="111" spans="1:7" x14ac:dyDescent="0.25">
      <c r="A111" s="75"/>
      <c r="B111" s="75"/>
      <c r="D111" s="75"/>
      <c r="E111" s="75"/>
      <c r="F111" s="75"/>
      <c r="G111" s="75"/>
    </row>
    <row r="112" spans="1:7" x14ac:dyDescent="0.25">
      <c r="A112" s="75"/>
      <c r="B112" s="75"/>
      <c r="D112" s="75"/>
      <c r="E112" s="75"/>
      <c r="F112" s="75"/>
      <c r="G112" s="75"/>
    </row>
    <row r="113" spans="1:7" x14ac:dyDescent="0.25">
      <c r="A113" s="75"/>
      <c r="B113" s="75"/>
      <c r="D113" s="75"/>
      <c r="E113" s="75"/>
      <c r="F113" s="75"/>
      <c r="G113" s="75"/>
    </row>
    <row r="114" spans="1:7" x14ac:dyDescent="0.25">
      <c r="A114" s="75"/>
      <c r="B114" s="75"/>
      <c r="D114" s="75"/>
      <c r="E114" s="75"/>
      <c r="F114" s="75"/>
      <c r="G114" s="75"/>
    </row>
    <row r="115" spans="1:7" x14ac:dyDescent="0.25">
      <c r="A115" s="75"/>
      <c r="B115" s="75"/>
      <c r="D115" s="75"/>
      <c r="E115" s="75"/>
      <c r="F115" s="75"/>
      <c r="G115" s="75"/>
    </row>
    <row r="116" spans="1:7" x14ac:dyDescent="0.25">
      <c r="A116" s="75"/>
      <c r="B116" s="75"/>
      <c r="D116" s="75"/>
      <c r="E116" s="75"/>
      <c r="F116" s="75"/>
      <c r="G116" s="75"/>
    </row>
    <row r="117" spans="1:7" x14ac:dyDescent="0.25">
      <c r="A117" s="75"/>
      <c r="B117" s="75"/>
      <c r="D117" s="75"/>
      <c r="E117" s="75"/>
      <c r="F117" s="75"/>
      <c r="G117" s="75"/>
    </row>
    <row r="118" spans="1:7" x14ac:dyDescent="0.25">
      <c r="A118" s="75"/>
      <c r="B118" s="75"/>
      <c r="D118" s="75"/>
      <c r="E118" s="75"/>
      <c r="F118" s="75"/>
      <c r="G118" s="75"/>
    </row>
    <row r="119" spans="1:7" x14ac:dyDescent="0.25">
      <c r="A119" s="75"/>
      <c r="B119" s="75"/>
      <c r="D119" s="75"/>
      <c r="E119" s="75"/>
      <c r="F119" s="75"/>
      <c r="G119" s="75"/>
    </row>
    <row r="120" spans="1:7" x14ac:dyDescent="0.25">
      <c r="A120" s="75"/>
      <c r="B120" s="75"/>
      <c r="D120" s="75"/>
      <c r="E120" s="75"/>
      <c r="F120" s="75"/>
      <c r="G120" s="75"/>
    </row>
    <row r="121" spans="1:7" x14ac:dyDescent="0.25">
      <c r="A121" s="75"/>
      <c r="B121" s="75"/>
      <c r="D121" s="75"/>
      <c r="E121" s="75"/>
      <c r="F121" s="75"/>
      <c r="G121" s="75"/>
    </row>
    <row r="122" spans="1:7" x14ac:dyDescent="0.25">
      <c r="A122" s="75"/>
      <c r="B122" s="75"/>
      <c r="D122" s="75"/>
      <c r="E122" s="75"/>
      <c r="F122" s="75"/>
      <c r="G122" s="75"/>
    </row>
    <row r="123" spans="1:7" x14ac:dyDescent="0.25">
      <c r="A123" s="75"/>
      <c r="B123" s="75"/>
      <c r="D123" s="75"/>
      <c r="E123" s="75"/>
      <c r="F123" s="75"/>
      <c r="G123" s="75"/>
    </row>
    <row r="124" spans="1:7" x14ac:dyDescent="0.25">
      <c r="A124" s="75"/>
      <c r="B124" s="75"/>
      <c r="D124" s="75"/>
      <c r="E124" s="75"/>
      <c r="F124" s="75"/>
      <c r="G124" s="75"/>
    </row>
    <row r="125" spans="1:7" s="72" customFormat="1" x14ac:dyDescent="0.25">
      <c r="A125" s="75"/>
      <c r="B125" s="75"/>
      <c r="C125" s="75"/>
      <c r="D125" s="75"/>
      <c r="E125" s="75"/>
      <c r="F125" s="75"/>
      <c r="G125" s="75"/>
    </row>
    <row r="126" spans="1:7" s="72" customFormat="1" x14ac:dyDescent="0.25">
      <c r="A126" s="75"/>
      <c r="B126" s="75"/>
      <c r="C126" s="75"/>
      <c r="D126" s="75"/>
      <c r="E126" s="75"/>
      <c r="F126" s="75"/>
      <c r="G126" s="75"/>
    </row>
    <row r="127" spans="1:7" s="72" customFormat="1" x14ac:dyDescent="0.25">
      <c r="A127" s="75"/>
      <c r="B127" s="75"/>
      <c r="C127" s="75"/>
      <c r="D127" s="75"/>
      <c r="E127" s="75"/>
      <c r="F127" s="75"/>
      <c r="G127" s="75"/>
    </row>
    <row r="128" spans="1:7" s="72" customFormat="1" x14ac:dyDescent="0.25">
      <c r="A128" s="75"/>
      <c r="B128" s="75"/>
      <c r="C128" s="75"/>
      <c r="D128" s="75"/>
      <c r="E128" s="75"/>
      <c r="F128" s="75"/>
      <c r="G128" s="75"/>
    </row>
    <row r="129" spans="1:7" s="72" customFormat="1" x14ac:dyDescent="0.25">
      <c r="A129" s="75"/>
      <c r="B129" s="75"/>
      <c r="C129" s="75"/>
      <c r="D129" s="75"/>
      <c r="E129" s="75"/>
      <c r="F129" s="75"/>
      <c r="G129" s="75"/>
    </row>
    <row r="130" spans="1:7" s="72" customFormat="1" x14ac:dyDescent="0.25">
      <c r="A130" s="75"/>
      <c r="B130" s="75"/>
      <c r="C130" s="75"/>
      <c r="D130" s="75"/>
      <c r="E130" s="75"/>
      <c r="F130" s="75"/>
      <c r="G130" s="75"/>
    </row>
    <row r="131" spans="1:7" x14ac:dyDescent="0.25">
      <c r="A131" s="75"/>
      <c r="B131" s="75"/>
      <c r="D131" s="75"/>
      <c r="E131" s="75"/>
      <c r="F131" s="75"/>
      <c r="G131" s="75"/>
    </row>
    <row r="132" spans="1:7" x14ac:dyDescent="0.25">
      <c r="A132" s="75"/>
      <c r="B132" s="75"/>
      <c r="D132" s="75"/>
      <c r="E132" s="75"/>
      <c r="F132" s="75"/>
      <c r="G132" s="75"/>
    </row>
    <row r="133" spans="1:7" x14ac:dyDescent="0.25">
      <c r="A133" s="75"/>
      <c r="B133" s="75"/>
      <c r="D133" s="75"/>
      <c r="E133" s="75"/>
      <c r="F133" s="75"/>
      <c r="G133" s="75"/>
    </row>
    <row r="134" spans="1:7" x14ac:dyDescent="0.25">
      <c r="A134" s="75"/>
      <c r="B134" s="75"/>
      <c r="D134" s="75"/>
      <c r="E134" s="75"/>
      <c r="F134" s="75"/>
      <c r="G134" s="75"/>
    </row>
    <row r="135" spans="1:7" x14ac:dyDescent="0.25">
      <c r="A135" s="75"/>
      <c r="B135" s="75"/>
      <c r="D135" s="75"/>
      <c r="E135" s="75"/>
      <c r="F135" s="75"/>
      <c r="G135" s="75"/>
    </row>
    <row r="136" spans="1:7" x14ac:dyDescent="0.25">
      <c r="A136" s="75"/>
      <c r="B136" s="75"/>
      <c r="D136" s="75"/>
      <c r="E136" s="75"/>
      <c r="F136" s="75"/>
      <c r="G136" s="75"/>
    </row>
    <row r="137" spans="1:7" x14ac:dyDescent="0.25">
      <c r="A137" s="75"/>
      <c r="B137" s="75"/>
      <c r="D137" s="75"/>
      <c r="E137" s="75"/>
      <c r="F137" s="75"/>
      <c r="G137" s="75"/>
    </row>
    <row r="138" spans="1:7" x14ac:dyDescent="0.25">
      <c r="A138" s="75"/>
      <c r="B138" s="75"/>
      <c r="D138" s="75"/>
      <c r="E138" s="75"/>
      <c r="F138" s="75"/>
      <c r="G138" s="75"/>
    </row>
    <row r="139" spans="1:7" x14ac:dyDescent="0.25">
      <c r="A139" s="75"/>
      <c r="B139" s="75"/>
      <c r="D139" s="75"/>
      <c r="E139" s="75"/>
      <c r="F139" s="75"/>
      <c r="G139" s="75"/>
    </row>
    <row r="140" spans="1:7" x14ac:dyDescent="0.25">
      <c r="A140" s="75"/>
      <c r="B140" s="75"/>
      <c r="D140" s="75"/>
      <c r="E140" s="75"/>
      <c r="F140" s="75"/>
      <c r="G140" s="75"/>
    </row>
    <row r="141" spans="1:7" x14ac:dyDescent="0.25">
      <c r="A141" s="75"/>
      <c r="B141" s="75"/>
      <c r="D141" s="75"/>
      <c r="E141" s="75"/>
      <c r="F141" s="75"/>
      <c r="G141" s="75"/>
    </row>
    <row r="142" spans="1:7" x14ac:dyDescent="0.25">
      <c r="A142" s="75"/>
      <c r="B142" s="75"/>
      <c r="D142" s="75"/>
      <c r="E142" s="75"/>
      <c r="F142" s="75"/>
      <c r="G142" s="75"/>
    </row>
    <row r="143" spans="1:7" x14ac:dyDescent="0.25">
      <c r="A143" s="75"/>
      <c r="B143" s="75"/>
      <c r="D143" s="75"/>
      <c r="E143" s="75"/>
      <c r="F143" s="75"/>
      <c r="G143" s="75"/>
    </row>
    <row r="144" spans="1:7" x14ac:dyDescent="0.25">
      <c r="A144" s="75"/>
      <c r="B144" s="75"/>
      <c r="D144" s="75"/>
      <c r="E144" s="75"/>
      <c r="F144" s="75"/>
      <c r="G144" s="75"/>
    </row>
    <row r="145" spans="1:7" x14ac:dyDescent="0.25">
      <c r="A145" s="75"/>
      <c r="B145" s="75"/>
      <c r="D145" s="75"/>
      <c r="E145" s="75"/>
      <c r="F145" s="75"/>
      <c r="G145" s="75"/>
    </row>
    <row r="146" spans="1:7" x14ac:dyDescent="0.25">
      <c r="A146" s="75"/>
      <c r="B146" s="75"/>
      <c r="D146" s="75"/>
      <c r="E146" s="75"/>
      <c r="F146" s="75"/>
      <c r="G146" s="75"/>
    </row>
    <row r="147" spans="1:7" x14ac:dyDescent="0.25">
      <c r="A147" s="75"/>
      <c r="B147" s="75"/>
      <c r="D147" s="75"/>
      <c r="E147" s="75"/>
      <c r="F147" s="75"/>
      <c r="G147" s="75"/>
    </row>
    <row r="148" spans="1:7" x14ac:dyDescent="0.25">
      <c r="A148" s="75"/>
      <c r="B148" s="75"/>
      <c r="D148" s="75"/>
      <c r="E148" s="75"/>
      <c r="F148" s="75"/>
      <c r="G148" s="75"/>
    </row>
    <row r="149" spans="1:7" x14ac:dyDescent="0.25">
      <c r="A149" s="75"/>
      <c r="B149" s="75"/>
      <c r="D149" s="75"/>
      <c r="E149" s="75"/>
      <c r="F149" s="75"/>
      <c r="G149" s="75"/>
    </row>
    <row r="150" spans="1:7" x14ac:dyDescent="0.25">
      <c r="A150" s="75"/>
      <c r="B150" s="75"/>
      <c r="D150" s="75"/>
      <c r="E150" s="75"/>
      <c r="F150" s="75"/>
      <c r="G150" s="75"/>
    </row>
    <row r="151" spans="1:7" x14ac:dyDescent="0.25">
      <c r="A151" s="75"/>
      <c r="B151" s="75"/>
      <c r="D151" s="75"/>
      <c r="E151" s="75"/>
      <c r="F151" s="75"/>
      <c r="G151" s="75"/>
    </row>
    <row r="152" spans="1:7" x14ac:dyDescent="0.25">
      <c r="A152" s="75"/>
      <c r="B152" s="75"/>
      <c r="D152" s="75"/>
      <c r="E152" s="75"/>
      <c r="F152" s="75"/>
      <c r="G152" s="75"/>
    </row>
    <row r="153" spans="1:7" x14ac:dyDescent="0.25">
      <c r="A153" s="75"/>
      <c r="B153" s="75"/>
      <c r="D153" s="75"/>
      <c r="E153" s="75"/>
      <c r="F153" s="75"/>
      <c r="G153" s="75"/>
    </row>
    <row r="154" spans="1:7" x14ac:dyDescent="0.25">
      <c r="A154" s="75"/>
      <c r="B154" s="75"/>
      <c r="D154" s="75"/>
      <c r="E154" s="75"/>
      <c r="F154" s="75"/>
      <c r="G154" s="75"/>
    </row>
    <row r="155" spans="1:7" x14ac:dyDescent="0.25">
      <c r="A155" s="75"/>
      <c r="B155" s="75"/>
      <c r="D155" s="75"/>
      <c r="E155" s="75"/>
      <c r="F155" s="75"/>
      <c r="G155" s="75"/>
    </row>
    <row r="156" spans="1:7" x14ac:dyDescent="0.25">
      <c r="A156" s="75"/>
      <c r="B156" s="75"/>
      <c r="D156" s="75"/>
      <c r="E156" s="75"/>
      <c r="F156" s="75"/>
      <c r="G156" s="75"/>
    </row>
    <row r="157" spans="1:7" x14ac:dyDescent="0.25">
      <c r="A157" s="75"/>
      <c r="B157" s="75"/>
      <c r="D157" s="75"/>
      <c r="E157" s="75"/>
      <c r="F157" s="75"/>
      <c r="G157" s="75"/>
    </row>
    <row r="158" spans="1:7" x14ac:dyDescent="0.25">
      <c r="A158" s="75"/>
      <c r="B158" s="75"/>
      <c r="D158" s="75"/>
      <c r="E158" s="75"/>
      <c r="F158" s="75"/>
      <c r="G158" s="75"/>
    </row>
    <row r="159" spans="1:7" x14ac:dyDescent="0.25">
      <c r="A159" s="75"/>
      <c r="B159" s="75"/>
      <c r="D159" s="75"/>
      <c r="E159" s="75"/>
      <c r="F159" s="75"/>
      <c r="G159" s="75"/>
    </row>
    <row r="160" spans="1:7" x14ac:dyDescent="0.25">
      <c r="A160" s="75"/>
      <c r="B160" s="75"/>
      <c r="D160" s="75"/>
      <c r="E160" s="75"/>
      <c r="F160" s="75"/>
      <c r="G160" s="75"/>
    </row>
    <row r="161" spans="1:7" x14ac:dyDescent="0.25">
      <c r="A161" s="75"/>
      <c r="B161" s="75"/>
      <c r="D161" s="75"/>
      <c r="E161" s="75"/>
      <c r="F161" s="75"/>
      <c r="G161" s="75"/>
    </row>
    <row r="162" spans="1:7" x14ac:dyDescent="0.25">
      <c r="A162" s="75"/>
      <c r="B162" s="75"/>
      <c r="D162" s="75"/>
      <c r="E162" s="75"/>
      <c r="F162" s="75"/>
      <c r="G162" s="75"/>
    </row>
    <row r="163" spans="1:7" x14ac:dyDescent="0.25">
      <c r="A163" s="75"/>
      <c r="B163" s="75"/>
      <c r="D163" s="75"/>
      <c r="E163" s="75"/>
      <c r="F163" s="75"/>
      <c r="G163" s="75"/>
    </row>
    <row r="164" spans="1:7" x14ac:dyDescent="0.25">
      <c r="A164" s="75"/>
      <c r="B164" s="75"/>
      <c r="D164" s="75"/>
      <c r="E164" s="75"/>
      <c r="F164" s="75"/>
      <c r="G164" s="75"/>
    </row>
    <row r="165" spans="1:7" x14ac:dyDescent="0.25">
      <c r="A165" s="75"/>
      <c r="B165" s="75"/>
      <c r="D165" s="75"/>
      <c r="E165" s="75"/>
      <c r="F165" s="75"/>
      <c r="G165" s="75"/>
    </row>
    <row r="166" spans="1:7" x14ac:dyDescent="0.25">
      <c r="A166" s="75"/>
      <c r="B166" s="75"/>
      <c r="D166" s="75"/>
      <c r="E166" s="75"/>
      <c r="F166" s="75"/>
      <c r="G166" s="75"/>
    </row>
    <row r="167" spans="1:7" x14ac:dyDescent="0.25">
      <c r="A167" s="75"/>
      <c r="B167" s="75"/>
      <c r="D167" s="75"/>
      <c r="E167" s="75"/>
      <c r="F167" s="75"/>
      <c r="G167" s="75"/>
    </row>
    <row r="168" spans="1:7" x14ac:dyDescent="0.25">
      <c r="A168" s="75"/>
      <c r="B168" s="75"/>
      <c r="D168" s="75"/>
      <c r="E168" s="75"/>
      <c r="F168" s="75"/>
      <c r="G168" s="75"/>
    </row>
    <row r="169" spans="1:7" x14ac:dyDescent="0.25">
      <c r="A169" s="75"/>
      <c r="B169" s="75"/>
      <c r="D169" s="75"/>
      <c r="E169" s="75"/>
      <c r="F169" s="75"/>
      <c r="G169" s="75"/>
    </row>
    <row r="170" spans="1:7" x14ac:dyDescent="0.25">
      <c r="A170" s="75"/>
      <c r="B170" s="75"/>
      <c r="D170" s="75"/>
      <c r="E170" s="75"/>
      <c r="F170" s="75"/>
      <c r="G170" s="75"/>
    </row>
    <row r="171" spans="1:7" x14ac:dyDescent="0.25">
      <c r="A171" s="75"/>
      <c r="B171" s="75"/>
      <c r="D171" s="75"/>
      <c r="E171" s="75"/>
      <c r="F171" s="75"/>
      <c r="G171" s="75"/>
    </row>
    <row r="172" spans="1:7" x14ac:dyDescent="0.25">
      <c r="A172" s="75"/>
      <c r="B172" s="75"/>
      <c r="D172" s="75"/>
      <c r="E172" s="75"/>
      <c r="F172" s="75"/>
      <c r="G172" s="75"/>
    </row>
    <row r="173" spans="1:7" x14ac:dyDescent="0.25">
      <c r="A173" s="75"/>
      <c r="B173" s="75"/>
      <c r="D173" s="75"/>
      <c r="E173" s="75"/>
      <c r="F173" s="75"/>
      <c r="G173" s="75"/>
    </row>
    <row r="174" spans="1:7" x14ac:dyDescent="0.25">
      <c r="A174" s="75"/>
      <c r="B174" s="75"/>
      <c r="D174" s="75"/>
      <c r="E174" s="75"/>
      <c r="F174" s="75"/>
      <c r="G174" s="75"/>
    </row>
    <row r="175" spans="1:7" x14ac:dyDescent="0.25">
      <c r="A175" s="75"/>
      <c r="B175" s="75"/>
      <c r="D175" s="75"/>
      <c r="E175" s="75"/>
      <c r="F175" s="75"/>
      <c r="G175" s="75"/>
    </row>
    <row r="176" spans="1:7" x14ac:dyDescent="0.25">
      <c r="A176" s="75"/>
      <c r="B176" s="75"/>
      <c r="D176" s="75"/>
      <c r="E176" s="75"/>
      <c r="F176" s="75"/>
      <c r="G176" s="75"/>
    </row>
    <row r="177" spans="1:7" x14ac:dyDescent="0.25">
      <c r="A177" s="75"/>
      <c r="B177" s="75"/>
      <c r="D177" s="75"/>
      <c r="E177" s="75"/>
      <c r="F177" s="75"/>
      <c r="G177" s="75"/>
    </row>
    <row r="178" spans="1:7" x14ac:dyDescent="0.25">
      <c r="A178" s="75"/>
      <c r="B178" s="75"/>
      <c r="D178" s="75"/>
      <c r="E178" s="75"/>
      <c r="F178" s="75"/>
      <c r="G178" s="75"/>
    </row>
    <row r="179" spans="1:7" x14ac:dyDescent="0.25">
      <c r="A179" s="75"/>
      <c r="B179" s="75"/>
      <c r="D179" s="75"/>
      <c r="E179" s="75"/>
      <c r="F179" s="75"/>
      <c r="G179" s="75"/>
    </row>
    <row r="180" spans="1:7" x14ac:dyDescent="0.25">
      <c r="A180" s="75"/>
      <c r="B180" s="75"/>
      <c r="D180" s="75"/>
      <c r="E180" s="75"/>
      <c r="F180" s="75"/>
      <c r="G180" s="75"/>
    </row>
    <row r="181" spans="1:7" x14ac:dyDescent="0.25">
      <c r="A181" s="75"/>
      <c r="B181" s="75"/>
      <c r="D181" s="75"/>
      <c r="E181" s="75"/>
      <c r="F181" s="75"/>
      <c r="G181" s="75"/>
    </row>
    <row r="182" spans="1:7" x14ac:dyDescent="0.25">
      <c r="A182" s="75"/>
      <c r="B182" s="75"/>
      <c r="D182" s="75"/>
      <c r="E182" s="75"/>
      <c r="F182" s="75"/>
      <c r="G182" s="75"/>
    </row>
    <row r="183" spans="1:7" x14ac:dyDescent="0.25">
      <c r="A183" s="75"/>
      <c r="B183" s="75"/>
      <c r="D183" s="75"/>
      <c r="E183" s="75"/>
      <c r="F183" s="75"/>
      <c r="G183" s="75"/>
    </row>
    <row r="184" spans="1:7" x14ac:dyDescent="0.25">
      <c r="A184" s="75"/>
      <c r="B184" s="75"/>
      <c r="D184" s="75"/>
      <c r="E184" s="75"/>
      <c r="F184" s="75"/>
      <c r="G184" s="75"/>
    </row>
  </sheetData>
  <mergeCells count="7">
    <mergeCell ref="D16:E16"/>
    <mergeCell ref="A38:C38"/>
    <mergeCell ref="A1:B1"/>
    <mergeCell ref="D1:E1"/>
    <mergeCell ref="A11:B11"/>
    <mergeCell ref="D7:E7"/>
    <mergeCell ref="D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Funds</vt:lpstr>
      <vt:lpstr>Detail Projects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REC1</dc:creator>
  <cp:lastModifiedBy>Donja Wright</cp:lastModifiedBy>
  <cp:lastPrinted>2021-05-26T21:36:12Z</cp:lastPrinted>
  <dcterms:created xsi:type="dcterms:W3CDTF">2013-04-08T21:05:25Z</dcterms:created>
  <dcterms:modified xsi:type="dcterms:W3CDTF">2021-08-12T20:28:44Z</dcterms:modified>
</cp:coreProperties>
</file>